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465" windowWidth="19440" windowHeight="11760" tabRatio="894" activeTab="7"/>
  </bookViews>
  <sheets>
    <sheet name="07-H 60m" sheetId="31" r:id="rId1"/>
    <sheet name="07-H dálka" sheetId="30" r:id="rId2"/>
    <sheet name="07-H medik" sheetId="22" r:id="rId3"/>
    <sheet name="07-H Trojboj" sheetId="21" r:id="rId4"/>
    <sheet name="07-D 60m" sheetId="32" r:id="rId5"/>
    <sheet name="07-D dálka" sheetId="35" r:id="rId6"/>
    <sheet name="07-D medik" sheetId="33" r:id="rId7"/>
    <sheet name="07-D Trojboj" sheetId="36" r:id="rId8"/>
  </sheets>
  <definedNames>
    <definedName name="Kategorie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36" l="1"/>
  <c r="K28" i="36"/>
  <c r="K19" i="36"/>
  <c r="K27" i="36"/>
  <c r="K18" i="36"/>
  <c r="K16" i="36"/>
  <c r="K9" i="36"/>
  <c r="K17" i="36"/>
  <c r="K8" i="36"/>
  <c r="K22" i="36"/>
  <c r="K13" i="36"/>
  <c r="K36" i="36"/>
  <c r="K14" i="36"/>
  <c r="K30" i="36"/>
  <c r="K35" i="36"/>
  <c r="K32" i="36"/>
  <c r="K26" i="36"/>
  <c r="K31" i="36"/>
  <c r="K24" i="36"/>
  <c r="K7" i="36"/>
  <c r="K23" i="36"/>
  <c r="K10" i="36"/>
  <c r="K21" i="36"/>
  <c r="K15" i="36"/>
  <c r="K12" i="36"/>
  <c r="K29" i="36"/>
  <c r="K33" i="36"/>
  <c r="K20" i="36"/>
  <c r="K11" i="36"/>
  <c r="K6" i="36"/>
  <c r="K34" i="36"/>
  <c r="J37" i="33"/>
  <c r="J36" i="33"/>
  <c r="J35" i="33"/>
  <c r="J34" i="33"/>
  <c r="J33" i="33"/>
  <c r="J32" i="33"/>
  <c r="J31" i="33"/>
  <c r="J30" i="33"/>
  <c r="J28" i="33"/>
  <c r="J27" i="33"/>
  <c r="J26" i="33"/>
  <c r="J25" i="33"/>
  <c r="J24" i="33"/>
  <c r="J23" i="33"/>
  <c r="J22" i="33"/>
  <c r="J21" i="33"/>
  <c r="J20" i="33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I25" i="36"/>
  <c r="I28" i="36"/>
  <c r="I19" i="36"/>
  <c r="I27" i="36"/>
  <c r="I18" i="36"/>
  <c r="I16" i="36"/>
  <c r="I9" i="36"/>
  <c r="I17" i="36"/>
  <c r="I8" i="36"/>
  <c r="I22" i="36"/>
  <c r="I13" i="36"/>
  <c r="I36" i="36"/>
  <c r="I14" i="36"/>
  <c r="I30" i="36"/>
  <c r="I35" i="36"/>
  <c r="I32" i="36"/>
  <c r="I26" i="36"/>
  <c r="I31" i="36"/>
  <c r="I24" i="36"/>
  <c r="I7" i="36"/>
  <c r="I23" i="36"/>
  <c r="I10" i="36"/>
  <c r="I21" i="36"/>
  <c r="I15" i="36"/>
  <c r="I12" i="36"/>
  <c r="I29" i="36"/>
  <c r="I33" i="36"/>
  <c r="I20" i="36"/>
  <c r="I11" i="36"/>
  <c r="I6" i="36"/>
  <c r="I34" i="36"/>
  <c r="G25" i="36"/>
  <c r="G28" i="36"/>
  <c r="G19" i="36"/>
  <c r="G27" i="36"/>
  <c r="G18" i="36"/>
  <c r="G16" i="36"/>
  <c r="G9" i="36"/>
  <c r="G17" i="36"/>
  <c r="G8" i="36"/>
  <c r="G22" i="36"/>
  <c r="G13" i="36"/>
  <c r="G36" i="36"/>
  <c r="G14" i="36"/>
  <c r="G30" i="36"/>
  <c r="G35" i="36"/>
  <c r="G32" i="36"/>
  <c r="G26" i="36"/>
  <c r="G31" i="36"/>
  <c r="G24" i="36"/>
  <c r="G7" i="36"/>
  <c r="G23" i="36"/>
  <c r="G10" i="36"/>
  <c r="G21" i="36"/>
  <c r="G15" i="36"/>
  <c r="G12" i="36"/>
  <c r="G29" i="36"/>
  <c r="G33" i="36"/>
  <c r="G20" i="36"/>
  <c r="G11" i="36"/>
  <c r="G6" i="36"/>
  <c r="G34" i="36"/>
  <c r="L25" i="36"/>
  <c r="L34" i="36"/>
  <c r="L6" i="36"/>
  <c r="L11" i="36"/>
  <c r="L20" i="36"/>
  <c r="L33" i="36"/>
  <c r="L29" i="36"/>
  <c r="L12" i="36"/>
  <c r="L15" i="36"/>
  <c r="L21" i="36"/>
  <c r="L10" i="36"/>
  <c r="L23" i="36"/>
  <c r="L7" i="36"/>
  <c r="L24" i="36"/>
  <c r="L31" i="36"/>
  <c r="L26" i="36"/>
  <c r="L32" i="36"/>
  <c r="L35" i="36"/>
  <c r="L30" i="36"/>
  <c r="L14" i="36"/>
  <c r="L36" i="36"/>
  <c r="L13" i="36"/>
  <c r="L22" i="36"/>
  <c r="L8" i="36"/>
  <c r="L17" i="36"/>
  <c r="L9" i="36"/>
  <c r="L16" i="36"/>
  <c r="L18" i="36"/>
  <c r="L27" i="36"/>
  <c r="L19" i="36"/>
  <c r="L28" i="36"/>
  <c r="M25" i="36"/>
  <c r="M28" i="36"/>
  <c r="M19" i="36"/>
  <c r="M27" i="36"/>
  <c r="M18" i="36"/>
  <c r="M16" i="36"/>
  <c r="M9" i="36"/>
  <c r="M17" i="36"/>
  <c r="M8" i="36"/>
  <c r="M22" i="36"/>
  <c r="M13" i="36"/>
  <c r="M36" i="36"/>
  <c r="M14" i="36"/>
  <c r="M30" i="36"/>
  <c r="M35" i="36"/>
  <c r="M32" i="36"/>
  <c r="M26" i="36"/>
  <c r="M31" i="36"/>
  <c r="M24" i="36"/>
  <c r="M7" i="36"/>
  <c r="M23" i="36"/>
  <c r="M10" i="36"/>
  <c r="M21" i="36"/>
  <c r="M15" i="36"/>
  <c r="M12" i="36"/>
  <c r="M29" i="36"/>
  <c r="M33" i="36"/>
  <c r="M20" i="36"/>
  <c r="M11" i="36"/>
  <c r="M6" i="36"/>
  <c r="G36" i="21"/>
  <c r="G35" i="21"/>
  <c r="G34" i="21"/>
  <c r="G33" i="21"/>
  <c r="G32" i="21"/>
  <c r="G31" i="21"/>
  <c r="G30" i="21"/>
  <c r="G6" i="21"/>
  <c r="G9" i="21"/>
  <c r="G24" i="21"/>
  <c r="G12" i="21"/>
  <c r="G23" i="21"/>
  <c r="G26" i="21"/>
  <c r="G11" i="21"/>
  <c r="G14" i="21"/>
  <c r="G20" i="21"/>
  <c r="G10" i="21"/>
  <c r="G17" i="21"/>
  <c r="G8" i="21"/>
  <c r="G15" i="21"/>
  <c r="G7" i="21"/>
  <c r="G13" i="21"/>
  <c r="G27" i="21"/>
  <c r="G29" i="21"/>
  <c r="G16" i="21"/>
  <c r="G19" i="21"/>
  <c r="G18" i="21"/>
  <c r="G21" i="21"/>
  <c r="G22" i="21"/>
  <c r="G28" i="21"/>
  <c r="L36" i="21"/>
  <c r="M36" i="21"/>
  <c r="L35" i="21"/>
  <c r="M35" i="21"/>
  <c r="L34" i="21"/>
  <c r="M34" i="21"/>
  <c r="L33" i="21"/>
  <c r="M33" i="21"/>
  <c r="L32" i="21"/>
  <c r="M32" i="21"/>
  <c r="L31" i="21"/>
  <c r="M31" i="21"/>
  <c r="L30" i="21"/>
  <c r="M30" i="21"/>
  <c r="G25" i="21"/>
  <c r="I25" i="21"/>
  <c r="K25" i="21"/>
  <c r="L25" i="21"/>
  <c r="I6" i="21"/>
  <c r="K6" i="21"/>
  <c r="L6" i="21"/>
  <c r="I28" i="21"/>
  <c r="K28" i="21"/>
  <c r="L28" i="21"/>
  <c r="I22" i="21"/>
  <c r="K22" i="21"/>
  <c r="L22" i="21"/>
  <c r="I21" i="21"/>
  <c r="K21" i="21"/>
  <c r="L21" i="21"/>
  <c r="I18" i="21"/>
  <c r="K18" i="21"/>
  <c r="L18" i="21"/>
  <c r="I19" i="21"/>
  <c r="K19" i="21"/>
  <c r="L19" i="21"/>
  <c r="I16" i="21"/>
  <c r="K16" i="21"/>
  <c r="L16" i="21"/>
  <c r="I27" i="21"/>
  <c r="K27" i="21"/>
  <c r="L27" i="21"/>
  <c r="I13" i="21"/>
  <c r="K13" i="21"/>
  <c r="L13" i="21"/>
  <c r="I7" i="21"/>
  <c r="K7" i="21"/>
  <c r="L7" i="21"/>
  <c r="I15" i="21"/>
  <c r="K15" i="21"/>
  <c r="L15" i="21"/>
  <c r="I8" i="21"/>
  <c r="K8" i="21"/>
  <c r="L8" i="21"/>
  <c r="I17" i="21"/>
  <c r="K17" i="21"/>
  <c r="L17" i="21"/>
  <c r="I10" i="21"/>
  <c r="K10" i="21"/>
  <c r="L10" i="21"/>
  <c r="I20" i="21"/>
  <c r="K20" i="21"/>
  <c r="L20" i="21"/>
  <c r="I14" i="21"/>
  <c r="K14" i="21"/>
  <c r="L14" i="21"/>
  <c r="I11" i="21"/>
  <c r="K11" i="21"/>
  <c r="L11" i="21"/>
  <c r="I26" i="21"/>
  <c r="K26" i="21"/>
  <c r="L26" i="21"/>
  <c r="I23" i="21"/>
  <c r="K23" i="21"/>
  <c r="L23" i="21"/>
  <c r="I12" i="21"/>
  <c r="K12" i="21"/>
  <c r="L12" i="21"/>
  <c r="I24" i="21"/>
  <c r="K24" i="21"/>
  <c r="L24" i="21"/>
  <c r="I9" i="21"/>
  <c r="K9" i="21"/>
  <c r="L9" i="21"/>
  <c r="M6" i="21"/>
  <c r="M9" i="21"/>
  <c r="M24" i="21"/>
  <c r="M12" i="21"/>
  <c r="M23" i="21"/>
  <c r="M26" i="21"/>
  <c r="M11" i="21"/>
  <c r="M14" i="21"/>
  <c r="M20" i="21"/>
  <c r="M10" i="21"/>
  <c r="M17" i="21"/>
  <c r="M8" i="21"/>
  <c r="M15" i="21"/>
  <c r="M7" i="21"/>
  <c r="M13" i="21"/>
  <c r="M27" i="21"/>
  <c r="M29" i="21"/>
  <c r="M16" i="21"/>
  <c r="M19" i="21"/>
  <c r="M18" i="21"/>
  <c r="M21" i="21"/>
  <c r="M22" i="21"/>
  <c r="M28" i="21"/>
  <c r="M34" i="36"/>
  <c r="I36" i="21"/>
  <c r="I35" i="21"/>
  <c r="I34" i="21"/>
  <c r="I33" i="21"/>
  <c r="I32" i="21"/>
  <c r="I31" i="21"/>
  <c r="I30" i="21"/>
  <c r="I29" i="21"/>
  <c r="K36" i="21"/>
  <c r="K35" i="21"/>
  <c r="K34" i="21"/>
  <c r="K33" i="21"/>
  <c r="K32" i="21"/>
  <c r="K31" i="21"/>
  <c r="K30" i="21"/>
  <c r="K29" i="21"/>
  <c r="J28" i="30"/>
  <c r="J27" i="30"/>
  <c r="J26" i="30"/>
  <c r="J25" i="30"/>
  <c r="J24" i="30"/>
  <c r="J23" i="30"/>
  <c r="J22" i="30"/>
  <c r="J21" i="30"/>
  <c r="J20" i="30"/>
  <c r="J13" i="30"/>
  <c r="G7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8" i="32"/>
  <c r="J37" i="35"/>
  <c r="J36" i="35"/>
  <c r="J35" i="35"/>
  <c r="J34" i="35"/>
  <c r="J33" i="35"/>
  <c r="J32" i="35"/>
  <c r="J31" i="35"/>
  <c r="J30" i="35"/>
  <c r="J28" i="35"/>
  <c r="J27" i="35"/>
  <c r="J26" i="35"/>
  <c r="J25" i="35"/>
  <c r="J24" i="35"/>
  <c r="J23" i="35"/>
  <c r="J22" i="35"/>
  <c r="J21" i="35"/>
  <c r="J20" i="35"/>
  <c r="I38" i="35"/>
  <c r="J38" i="35"/>
  <c r="J29" i="35"/>
  <c r="J19" i="35"/>
  <c r="J18" i="35"/>
  <c r="J17" i="35"/>
  <c r="J16" i="35"/>
  <c r="J15" i="35"/>
  <c r="J14" i="35"/>
  <c r="J13" i="35"/>
  <c r="J12" i="35"/>
  <c r="J11" i="35"/>
  <c r="J10" i="35"/>
  <c r="J9" i="35"/>
  <c r="J8" i="35"/>
  <c r="J7" i="35"/>
  <c r="I14" i="22"/>
  <c r="J28" i="22"/>
  <c r="J27" i="22"/>
  <c r="J26" i="22"/>
  <c r="J25" i="22"/>
  <c r="J24" i="22"/>
  <c r="J23" i="22"/>
  <c r="J22" i="22"/>
  <c r="J21" i="22"/>
  <c r="J20" i="22"/>
  <c r="I38" i="33"/>
  <c r="J38" i="33"/>
  <c r="J29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30" i="30"/>
  <c r="J29" i="30"/>
  <c r="J19" i="30"/>
  <c r="J18" i="30"/>
  <c r="J17" i="30"/>
  <c r="J16" i="30"/>
  <c r="J15" i="30"/>
  <c r="I14" i="30"/>
  <c r="J14" i="30"/>
  <c r="J12" i="30"/>
  <c r="J11" i="30"/>
  <c r="J10" i="30"/>
  <c r="J9" i="30"/>
  <c r="J8" i="30"/>
  <c r="J7" i="30"/>
  <c r="J30" i="22"/>
  <c r="J29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M25" i="21"/>
</calcChain>
</file>

<file path=xl/sharedStrings.xml><?xml version="1.0" encoding="utf-8"?>
<sst xmlns="http://schemas.openxmlformats.org/spreadsheetml/2006/main" count="549" uniqueCount="90">
  <si>
    <t>Mandíková Daniela</t>
  </si>
  <si>
    <t>Maršonová Anežka</t>
  </si>
  <si>
    <t>Dokoupilová Natálie</t>
  </si>
  <si>
    <t>Jelínek Ondřej</t>
  </si>
  <si>
    <t>Fejfar Matěj</t>
  </si>
  <si>
    <t>Městec Králové</t>
  </si>
  <si>
    <t>TJ Neratovice</t>
  </si>
  <si>
    <t>Mozgová Eliška</t>
  </si>
  <si>
    <t>Lacková Eliška</t>
  </si>
  <si>
    <t>Jeník Marek</t>
  </si>
  <si>
    <t>Novák Vojtěch</t>
  </si>
  <si>
    <t>AC Česká Lípa</t>
  </si>
  <si>
    <t>Samek Jonáš</t>
  </si>
  <si>
    <t>Holas David                       </t>
  </si>
  <si>
    <t>Musil Ondrej                       </t>
  </si>
  <si>
    <t>Svoboda Šimon                 </t>
  </si>
  <si>
    <t>Šulc Vojtech                        </t>
  </si>
  <si>
    <t>Nováková Valerie              </t>
  </si>
  <si>
    <t>Petrová Natálie                  </t>
  </si>
  <si>
    <t>Pokorná Veronika            </t>
  </si>
  <si>
    <t>Studnická Klára                 </t>
  </si>
  <si>
    <t xml:space="preserve">Chytil František </t>
  </si>
  <si>
    <t>Atletika Líbeznice</t>
  </si>
  <si>
    <t>Kocúrek Kryštof</t>
  </si>
  <si>
    <t>Smetana Jakub</t>
  </si>
  <si>
    <t>Target Sport Milovice</t>
  </si>
  <si>
    <t>Fucíková Nela</t>
  </si>
  <si>
    <t>Berdárová Karin</t>
  </si>
  <si>
    <t>Dohnalová Blanka</t>
  </si>
  <si>
    <t>Slabý Filip</t>
  </si>
  <si>
    <t>Skokan Petr</t>
  </si>
  <si>
    <t>Bebrová Sofie</t>
  </si>
  <si>
    <t>Benešová Aneta</t>
  </si>
  <si>
    <t>Bezkočka Marek</t>
  </si>
  <si>
    <t>Humpoláková Nikola</t>
  </si>
  <si>
    <t>Kondrát Adam</t>
  </si>
  <si>
    <t>Kroupová Michaela</t>
  </si>
  <si>
    <t>Solom Jakub</t>
  </si>
  <si>
    <t>Škopek Matěj</t>
  </si>
  <si>
    <t>Bradová Lea</t>
  </si>
  <si>
    <t>Bergmanová Eliška</t>
  </si>
  <si>
    <t>Dočkalová Natálie</t>
  </si>
  <si>
    <t>Nováková Ilona</t>
  </si>
  <si>
    <t>Blechová Nikola</t>
  </si>
  <si>
    <t>Vašina Jakub</t>
  </si>
  <si>
    <t>Peffek Matěj</t>
  </si>
  <si>
    <t>Šubr Ota</t>
  </si>
  <si>
    <t>Apolenová Julie</t>
  </si>
  <si>
    <t>Cibulková Sára</t>
  </si>
  <si>
    <t>Horácek Jakub</t>
  </si>
  <si>
    <t>Kariakina Polina</t>
  </si>
  <si>
    <t>Kotrbová Julie</t>
  </si>
  <si>
    <t>Kotrbová Nela</t>
  </si>
  <si>
    <t>Kovandová Lucie</t>
  </si>
  <si>
    <t>Málková Lucie</t>
  </si>
  <si>
    <t>Udovenko Michael</t>
  </si>
  <si>
    <t>Volfová Amélie</t>
  </si>
  <si>
    <t>Středa Richard</t>
  </si>
  <si>
    <t>SKP Olympia Kutná Hora</t>
  </si>
  <si>
    <t>TJ Sokol Kolín-atletika</t>
  </si>
  <si>
    <t>SKP Nymburk, z.s.</t>
  </si>
  <si>
    <t>T.J. Sokol Říčany a Radošovice</t>
  </si>
  <si>
    <t>TJ Slavoj Český Brod, z.s.</t>
  </si>
  <si>
    <t>Atletika Jižní Město z.s.</t>
  </si>
  <si>
    <t>Ročník</t>
  </si>
  <si>
    <t>Pořadí</t>
  </si>
  <si>
    <t>Výkon</t>
  </si>
  <si>
    <t/>
  </si>
  <si>
    <t>Němcová Jana</t>
  </si>
  <si>
    <t>60 m</t>
  </si>
  <si>
    <t>Poř.</t>
  </si>
  <si>
    <t>St.č.</t>
  </si>
  <si>
    <t>Jméno</t>
  </si>
  <si>
    <t>Oddíl</t>
  </si>
  <si>
    <t>Jarní cena Nymburka</t>
  </si>
  <si>
    <t>5.3.2017 - Sportovní centrum Nymburk - tunel</t>
  </si>
  <si>
    <t>Pokus
1</t>
  </si>
  <si>
    <t>Pokus
2</t>
  </si>
  <si>
    <t>Pokus
3</t>
  </si>
  <si>
    <t>Nejlepší
výkon</t>
  </si>
  <si>
    <t>Dálka</t>
  </si>
  <si>
    <t>Medic</t>
  </si>
  <si>
    <t>Součet celkem</t>
  </si>
  <si>
    <t>Celkové pořadí</t>
  </si>
  <si>
    <t>Jarní cena Nymburka - 5.3.2017</t>
  </si>
  <si>
    <t>Pilcová Johana</t>
  </si>
  <si>
    <t>D - 2007</t>
  </si>
  <si>
    <t>Hod plným míčem</t>
  </si>
  <si>
    <t>H - 2007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</si>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</sst>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6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1" fontId="0" fillId="0" borderId="9" xfId="0" applyNumberFormat="1" applyFont="1" applyBorder="1" applyAlignment="1" applyProtection="1">
      <alignment horizontal="center" vertical="center"/>
    </xf>
    <xf numFmtId="1" fontId="7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2" xfId="0" applyFont="1" applyBorder="1" applyAlignment="1">
      <alignment horizontal="left" indent="1"/>
    </xf>
    <xf numFmtId="1" fontId="0" fillId="0" borderId="13" xfId="0" applyNumberFormat="1" applyFont="1" applyBorder="1" applyAlignment="1" applyProtection="1">
      <alignment horizontal="center" vertical="center"/>
    </xf>
    <xf numFmtId="1" fontId="7" fillId="0" borderId="14" xfId="0" applyNumberFormat="1" applyFont="1" applyBorder="1" applyAlignment="1" applyProtection="1">
      <alignment horizontal="center" vertical="center"/>
    </xf>
    <xf numFmtId="0" fontId="0" fillId="0" borderId="12" xfId="0" applyFont="1" applyFill="1" applyBorder="1" applyAlignment="1">
      <alignment horizontal="left" indent="1"/>
    </xf>
    <xf numFmtId="0" fontId="0" fillId="0" borderId="12" xfId="0" applyFill="1" applyBorder="1" applyAlignment="1">
      <alignment horizontal="left" inden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Border="1" applyAlignment="1">
      <alignment horizontal="left" indent="1"/>
    </xf>
    <xf numFmtId="1" fontId="0" fillId="0" borderId="17" xfId="0" applyNumberFormat="1" applyFont="1" applyBorder="1" applyAlignment="1" applyProtection="1">
      <alignment horizontal="center" vertical="center"/>
    </xf>
    <xf numFmtId="1" fontId="7" fillId="0" borderId="18" xfId="0" applyNumberFormat="1" applyFont="1" applyBorder="1" applyAlignment="1" applyProtection="1">
      <alignment horizontal="center" vertical="center"/>
    </xf>
    <xf numFmtId="1" fontId="0" fillId="0" borderId="8" xfId="0" applyNumberFormat="1" applyFont="1" applyFill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2" fontId="0" fillId="0" borderId="9" xfId="0" applyNumberFormat="1" applyFont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2" fontId="0" fillId="0" borderId="13" xfId="0" applyNumberFormat="1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indent="1"/>
      <protection locked="0"/>
    </xf>
    <xf numFmtId="0" fontId="0" fillId="0" borderId="12" xfId="0" applyFont="1" applyFill="1" applyBorder="1" applyAlignment="1" applyProtection="1">
      <alignment horizontal="left" indent="1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left" indent="1"/>
      <protection locked="0"/>
    </xf>
    <xf numFmtId="0" fontId="0" fillId="0" borderId="16" xfId="0" applyBorder="1" applyAlignment="1" applyProtection="1">
      <alignment horizontal="left" indent="1"/>
      <protection locked="0"/>
    </xf>
    <xf numFmtId="2" fontId="0" fillId="0" borderId="17" xfId="0" applyNumberFormat="1" applyFont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 indent="1"/>
    </xf>
    <xf numFmtId="164" fontId="0" fillId="0" borderId="28" xfId="0" applyNumberFormat="1" applyBorder="1" applyAlignment="1">
      <alignment horizontal="center"/>
    </xf>
    <xf numFmtId="0" fontId="0" fillId="0" borderId="28" xfId="0" applyFont="1" applyBorder="1" applyAlignment="1">
      <alignment horizontal="left" indent="1"/>
    </xf>
    <xf numFmtId="0" fontId="0" fillId="0" borderId="22" xfId="0" applyFont="1" applyBorder="1" applyAlignment="1">
      <alignment horizontal="left" indent="1"/>
    </xf>
    <xf numFmtId="0" fontId="0" fillId="0" borderId="23" xfId="0" applyFont="1" applyBorder="1" applyAlignment="1">
      <alignment horizontal="left" indent="1"/>
    </xf>
    <xf numFmtId="0" fontId="0" fillId="0" borderId="24" xfId="0" applyFont="1" applyBorder="1" applyAlignment="1">
      <alignment horizontal="left" indent="1"/>
    </xf>
    <xf numFmtId="1" fontId="7" fillId="0" borderId="30" xfId="0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left" indent="1"/>
    </xf>
    <xf numFmtId="0" fontId="0" fillId="0" borderId="16" xfId="0" applyFont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16" xfId="0" applyFill="1" applyBorder="1" applyAlignment="1">
      <alignment horizontal="left" indent="1"/>
    </xf>
    <xf numFmtId="1" fontId="9" fillId="0" borderId="10" xfId="0" applyNumberFormat="1" applyFont="1" applyBorder="1" applyAlignment="1" applyProtection="1">
      <alignment horizontal="center" vertical="center"/>
    </xf>
    <xf numFmtId="2" fontId="0" fillId="0" borderId="8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2" xfId="0" applyBorder="1" applyAlignment="1">
      <alignment horizontal="left" indent="1"/>
    </xf>
    <xf numFmtId="164" fontId="0" fillId="0" borderId="32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2" fontId="0" fillId="0" borderId="32" xfId="0" applyNumberFormat="1" applyFont="1" applyBorder="1" applyAlignment="1">
      <alignment horizontal="center"/>
    </xf>
    <xf numFmtId="1" fontId="0" fillId="0" borderId="16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2" fontId="0" fillId="0" borderId="9" xfId="0" applyNumberFormat="1" applyFont="1" applyBorder="1" applyAlignment="1" applyProtection="1">
      <alignment horizontal="center" vertical="center"/>
    </xf>
    <xf numFmtId="2" fontId="0" fillId="0" borderId="13" xfId="0" applyNumberFormat="1" applyFont="1" applyBorder="1" applyAlignment="1" applyProtection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</cellXfs>
  <cellStyles count="6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74</v>
      </c>
      <c r="D1" s="2"/>
      <c r="E1" s="3"/>
      <c r="F1" s="102" t="s">
        <v>69</v>
      </c>
      <c r="G1" s="102"/>
      <c r="H1" s="4"/>
    </row>
    <row r="2" spans="1:13" ht="15.75" x14ac:dyDescent="0.25">
      <c r="B2" s="5"/>
      <c r="C2" s="6" t="s">
        <v>75</v>
      </c>
      <c r="D2" s="5"/>
      <c r="E2" s="6"/>
      <c r="F2" s="103" t="s">
        <v>88</v>
      </c>
      <c r="G2" s="103"/>
      <c r="H2" s="7"/>
    </row>
    <row r="3" spans="1:13" ht="15.75" thickBot="1" x14ac:dyDescent="0.3"/>
    <row r="4" spans="1:13" s="8" customFormat="1" ht="13.5" customHeight="1" thickBot="1" x14ac:dyDescent="0.3">
      <c r="A4" s="104" t="s">
        <v>70</v>
      </c>
      <c r="B4" s="106" t="s">
        <v>71</v>
      </c>
      <c r="C4" s="106" t="s">
        <v>72</v>
      </c>
      <c r="D4" s="106" t="s">
        <v>64</v>
      </c>
      <c r="E4" s="106" t="s">
        <v>73</v>
      </c>
      <c r="F4" s="108" t="s">
        <v>66</v>
      </c>
      <c r="G4" s="110" t="s">
        <v>65</v>
      </c>
    </row>
    <row r="5" spans="1:13" s="8" customFormat="1" ht="18.75" customHeight="1" thickBot="1" x14ac:dyDescent="0.3">
      <c r="A5" s="105"/>
      <c r="B5" s="107"/>
      <c r="C5" s="107"/>
      <c r="D5" s="107"/>
      <c r="E5" s="107"/>
      <c r="F5" s="109"/>
      <c r="G5" s="111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286</v>
      </c>
      <c r="C7" s="13" t="s">
        <v>33</v>
      </c>
      <c r="D7" s="44">
        <v>7</v>
      </c>
      <c r="E7" s="72" t="s">
        <v>59</v>
      </c>
      <c r="F7" s="95">
        <v>11.07</v>
      </c>
      <c r="G7" s="80">
        <f t="shared" ref="G7:G38" si="0">IF(F7&lt;&gt;"",+RANK(F7,F$7:F$555,1),"")</f>
        <v>20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181</v>
      </c>
      <c r="C8" s="22" t="s">
        <v>4</v>
      </c>
      <c r="D8" s="43">
        <v>7</v>
      </c>
      <c r="E8" s="73" t="s">
        <v>5</v>
      </c>
      <c r="F8" s="96">
        <v>11.5</v>
      </c>
      <c r="G8" s="25">
        <f t="shared" si="0"/>
        <v>22</v>
      </c>
      <c r="L8" s="10"/>
      <c r="M8" s="10"/>
    </row>
    <row r="9" spans="1:13" ht="18" customHeight="1" x14ac:dyDescent="0.25">
      <c r="A9" s="20">
        <v>3</v>
      </c>
      <c r="B9" s="21">
        <v>207</v>
      </c>
      <c r="C9" s="26" t="s">
        <v>13</v>
      </c>
      <c r="D9" s="43">
        <v>7</v>
      </c>
      <c r="E9" s="73" t="s">
        <v>60</v>
      </c>
      <c r="F9" s="96">
        <v>10.93</v>
      </c>
      <c r="G9" s="25">
        <f t="shared" si="0"/>
        <v>19</v>
      </c>
      <c r="L9" s="10"/>
      <c r="M9" s="10"/>
    </row>
    <row r="10" spans="1:13" ht="18" customHeight="1" thickBot="1" x14ac:dyDescent="0.3">
      <c r="A10" s="28">
        <v>4</v>
      </c>
      <c r="B10" s="29">
        <v>228</v>
      </c>
      <c r="C10" s="30" t="s">
        <v>49</v>
      </c>
      <c r="D10" s="45">
        <v>7</v>
      </c>
      <c r="E10" s="74" t="s">
        <v>58</v>
      </c>
      <c r="F10" s="97">
        <v>10.51</v>
      </c>
      <c r="G10" s="32">
        <f t="shared" si="0"/>
        <v>14</v>
      </c>
      <c r="L10" s="10"/>
      <c r="M10" s="10"/>
    </row>
    <row r="11" spans="1:13" ht="18" customHeight="1" x14ac:dyDescent="0.25">
      <c r="A11" s="11">
        <v>5</v>
      </c>
      <c r="B11" s="12">
        <v>174</v>
      </c>
      <c r="C11" s="76" t="s">
        <v>21</v>
      </c>
      <c r="D11" s="44">
        <v>7</v>
      </c>
      <c r="E11" s="14" t="s">
        <v>22</v>
      </c>
      <c r="F11" s="95">
        <v>10</v>
      </c>
      <c r="G11" s="16">
        <f t="shared" si="0"/>
        <v>5</v>
      </c>
    </row>
    <row r="12" spans="1:13" ht="18" customHeight="1" x14ac:dyDescent="0.25">
      <c r="A12" s="20">
        <v>6</v>
      </c>
      <c r="B12" s="21">
        <v>180</v>
      </c>
      <c r="C12" s="22" t="s">
        <v>3</v>
      </c>
      <c r="D12" s="43">
        <v>7</v>
      </c>
      <c r="E12" s="23" t="s">
        <v>5</v>
      </c>
      <c r="F12" s="96">
        <v>10.25</v>
      </c>
      <c r="G12" s="25">
        <f t="shared" si="0"/>
        <v>11</v>
      </c>
    </row>
    <row r="13" spans="1:13" ht="18" customHeight="1" x14ac:dyDescent="0.25">
      <c r="A13" s="20">
        <v>7</v>
      </c>
      <c r="B13" s="21">
        <v>201</v>
      </c>
      <c r="C13" s="22" t="s">
        <v>9</v>
      </c>
      <c r="D13" s="43">
        <v>7</v>
      </c>
      <c r="E13" s="23" t="s">
        <v>60</v>
      </c>
      <c r="F13" s="96">
        <v>10.83</v>
      </c>
      <c r="G13" s="25">
        <f t="shared" si="0"/>
        <v>16</v>
      </c>
    </row>
    <row r="14" spans="1:13" ht="18" customHeight="1" thickBot="1" x14ac:dyDescent="0.3">
      <c r="A14" s="28">
        <v>8</v>
      </c>
      <c r="B14" s="29">
        <v>175</v>
      </c>
      <c r="C14" s="30" t="s">
        <v>23</v>
      </c>
      <c r="D14" s="45">
        <v>7</v>
      </c>
      <c r="E14" s="77" t="s">
        <v>22</v>
      </c>
      <c r="F14" s="97"/>
      <c r="G14" s="32" t="str">
        <f t="shared" si="0"/>
        <v/>
      </c>
    </row>
    <row r="15" spans="1:13" ht="18" customHeight="1" x14ac:dyDescent="0.25">
      <c r="A15" s="11">
        <v>9</v>
      </c>
      <c r="B15" s="12">
        <v>288</v>
      </c>
      <c r="C15" s="78" t="s">
        <v>35</v>
      </c>
      <c r="D15" s="44">
        <v>7</v>
      </c>
      <c r="E15" s="76" t="s">
        <v>59</v>
      </c>
      <c r="F15" s="95">
        <v>11.4</v>
      </c>
      <c r="G15" s="16">
        <f t="shared" si="0"/>
        <v>21</v>
      </c>
    </row>
    <row r="16" spans="1:13" ht="18" customHeight="1" x14ac:dyDescent="0.25">
      <c r="A16" s="20">
        <v>10</v>
      </c>
      <c r="B16" s="21">
        <v>208</v>
      </c>
      <c r="C16" s="22" t="s">
        <v>14</v>
      </c>
      <c r="D16" s="43">
        <v>7</v>
      </c>
      <c r="E16" s="23" t="s">
        <v>60</v>
      </c>
      <c r="F16" s="96">
        <v>10.18</v>
      </c>
      <c r="G16" s="25">
        <f t="shared" si="0"/>
        <v>8</v>
      </c>
    </row>
    <row r="17" spans="1:7" x14ac:dyDescent="0.25">
      <c r="A17" s="20">
        <v>11</v>
      </c>
      <c r="B17" s="21">
        <v>170</v>
      </c>
      <c r="C17" s="27" t="s">
        <v>10</v>
      </c>
      <c r="D17" s="43">
        <v>7</v>
      </c>
      <c r="E17" s="23" t="s">
        <v>11</v>
      </c>
      <c r="F17" s="96">
        <v>9.16</v>
      </c>
      <c r="G17" s="25">
        <f t="shared" si="0"/>
        <v>1</v>
      </c>
    </row>
    <row r="18" spans="1:7" ht="15.75" thickBot="1" x14ac:dyDescent="0.3">
      <c r="A18" s="28">
        <v>12</v>
      </c>
      <c r="B18" s="29">
        <v>269</v>
      </c>
      <c r="C18" s="79" t="s">
        <v>45</v>
      </c>
      <c r="D18" s="45">
        <v>7</v>
      </c>
      <c r="E18" s="77" t="s">
        <v>62</v>
      </c>
      <c r="F18" s="97">
        <v>10.039999999999999</v>
      </c>
      <c r="G18" s="32">
        <f t="shared" si="0"/>
        <v>6</v>
      </c>
    </row>
    <row r="19" spans="1:7" x14ac:dyDescent="0.25">
      <c r="A19" s="11">
        <v>13</v>
      </c>
      <c r="B19" s="12">
        <v>171</v>
      </c>
      <c r="C19" s="78" t="s">
        <v>12</v>
      </c>
      <c r="D19" s="44">
        <v>7</v>
      </c>
      <c r="E19" s="14" t="s">
        <v>11</v>
      </c>
      <c r="F19" s="95">
        <v>9.9600000000000009</v>
      </c>
      <c r="G19" s="16">
        <f t="shared" si="0"/>
        <v>4</v>
      </c>
    </row>
    <row r="20" spans="1:7" x14ac:dyDescent="0.25">
      <c r="A20" s="20">
        <v>14</v>
      </c>
      <c r="B20" s="21">
        <v>250</v>
      </c>
      <c r="C20" s="22" t="s">
        <v>30</v>
      </c>
      <c r="D20" s="43">
        <v>7</v>
      </c>
      <c r="E20" s="23" t="s">
        <v>25</v>
      </c>
      <c r="F20" s="96">
        <v>10.25</v>
      </c>
      <c r="G20" s="25">
        <f t="shared" si="0"/>
        <v>11</v>
      </c>
    </row>
    <row r="21" spans="1:7" x14ac:dyDescent="0.25">
      <c r="A21" s="20">
        <v>15</v>
      </c>
      <c r="B21" s="21">
        <v>249</v>
      </c>
      <c r="C21" s="27" t="s">
        <v>29</v>
      </c>
      <c r="D21" s="43">
        <v>7</v>
      </c>
      <c r="E21" s="23" t="s">
        <v>25</v>
      </c>
      <c r="F21" s="96">
        <v>10.24</v>
      </c>
      <c r="G21" s="25">
        <f t="shared" si="0"/>
        <v>10</v>
      </c>
    </row>
    <row r="22" spans="1:7" ht="15.75" thickBot="1" x14ac:dyDescent="0.3">
      <c r="A22" s="28">
        <v>16</v>
      </c>
      <c r="B22" s="29">
        <v>176</v>
      </c>
      <c r="C22" s="30" t="s">
        <v>24</v>
      </c>
      <c r="D22" s="45">
        <v>7</v>
      </c>
      <c r="E22" s="77" t="s">
        <v>22</v>
      </c>
      <c r="F22" s="97">
        <v>10.92</v>
      </c>
      <c r="G22" s="32">
        <f t="shared" si="0"/>
        <v>18</v>
      </c>
    </row>
    <row r="23" spans="1:7" x14ac:dyDescent="0.25">
      <c r="A23" s="11">
        <v>17</v>
      </c>
      <c r="B23" s="12">
        <v>291</v>
      </c>
      <c r="C23" s="76" t="s">
        <v>37</v>
      </c>
      <c r="D23" s="44">
        <v>7</v>
      </c>
      <c r="E23" s="14" t="s">
        <v>59</v>
      </c>
      <c r="F23" s="95">
        <v>10.35</v>
      </c>
      <c r="G23" s="16">
        <f t="shared" si="0"/>
        <v>13</v>
      </c>
    </row>
    <row r="24" spans="1:7" x14ac:dyDescent="0.25">
      <c r="A24" s="20">
        <v>18</v>
      </c>
      <c r="B24" s="21">
        <v>234</v>
      </c>
      <c r="C24" s="22" t="s">
        <v>57</v>
      </c>
      <c r="D24" s="43">
        <v>7</v>
      </c>
      <c r="E24" s="23" t="s">
        <v>58</v>
      </c>
      <c r="F24" s="96">
        <v>9.41</v>
      </c>
      <c r="G24" s="25">
        <f t="shared" si="0"/>
        <v>2</v>
      </c>
    </row>
    <row r="25" spans="1:7" x14ac:dyDescent="0.25">
      <c r="A25" s="20">
        <v>19</v>
      </c>
      <c r="B25" s="21">
        <v>209</v>
      </c>
      <c r="C25" s="22" t="s">
        <v>15</v>
      </c>
      <c r="D25" s="43">
        <v>7</v>
      </c>
      <c r="E25" s="23" t="s">
        <v>60</v>
      </c>
      <c r="F25" s="96">
        <v>11.75</v>
      </c>
      <c r="G25" s="25">
        <f t="shared" si="0"/>
        <v>23</v>
      </c>
    </row>
    <row r="26" spans="1:7" ht="15.75" thickBot="1" x14ac:dyDescent="0.3">
      <c r="A26" s="28">
        <v>20</v>
      </c>
      <c r="B26" s="29">
        <v>292</v>
      </c>
      <c r="C26" s="30" t="s">
        <v>38</v>
      </c>
      <c r="D26" s="45">
        <v>7</v>
      </c>
      <c r="E26" s="77" t="s">
        <v>59</v>
      </c>
      <c r="F26" s="97">
        <v>10.69</v>
      </c>
      <c r="G26" s="32">
        <f t="shared" si="0"/>
        <v>15</v>
      </c>
    </row>
    <row r="27" spans="1:7" x14ac:dyDescent="0.25">
      <c r="A27" s="11">
        <v>21</v>
      </c>
      <c r="B27" s="12">
        <v>200</v>
      </c>
      <c r="C27" s="76" t="s">
        <v>46</v>
      </c>
      <c r="D27" s="44">
        <v>7</v>
      </c>
      <c r="E27" s="14" t="s">
        <v>60</v>
      </c>
      <c r="F27" s="95">
        <v>10.199999999999999</v>
      </c>
      <c r="G27" s="16">
        <f t="shared" si="0"/>
        <v>9</v>
      </c>
    </row>
    <row r="28" spans="1:7" x14ac:dyDescent="0.25">
      <c r="A28" s="20">
        <v>22</v>
      </c>
      <c r="B28" s="21">
        <v>210</v>
      </c>
      <c r="C28" s="22" t="s">
        <v>16</v>
      </c>
      <c r="D28" s="43">
        <v>7</v>
      </c>
      <c r="E28" s="23" t="s">
        <v>60</v>
      </c>
      <c r="F28" s="96">
        <v>10.84</v>
      </c>
      <c r="G28" s="25">
        <f t="shared" si="0"/>
        <v>17</v>
      </c>
    </row>
    <row r="29" spans="1:7" x14ac:dyDescent="0.25">
      <c r="A29" s="20">
        <v>23</v>
      </c>
      <c r="B29" s="21">
        <v>235</v>
      </c>
      <c r="C29" s="22" t="s">
        <v>55</v>
      </c>
      <c r="D29" s="43">
        <v>7</v>
      </c>
      <c r="E29" s="23" t="s">
        <v>58</v>
      </c>
      <c r="F29" s="96">
        <v>10.15</v>
      </c>
      <c r="G29" s="25">
        <f t="shared" si="0"/>
        <v>7</v>
      </c>
    </row>
    <row r="30" spans="1:7" ht="15.75" thickBot="1" x14ac:dyDescent="0.3">
      <c r="A30" s="28">
        <v>24</v>
      </c>
      <c r="B30" s="29">
        <v>268</v>
      </c>
      <c r="C30" s="30" t="s">
        <v>44</v>
      </c>
      <c r="D30" s="45">
        <v>7</v>
      </c>
      <c r="E30" s="77" t="s">
        <v>62</v>
      </c>
      <c r="F30" s="97">
        <v>9.9</v>
      </c>
      <c r="G30" s="32">
        <f t="shared" si="0"/>
        <v>3</v>
      </c>
    </row>
    <row r="31" spans="1:7" x14ac:dyDescent="0.25">
      <c r="A31" s="11">
        <v>25</v>
      </c>
      <c r="B31" s="12"/>
      <c r="C31" s="76"/>
      <c r="D31" s="44"/>
      <c r="E31" s="14"/>
      <c r="F31" s="95"/>
      <c r="G31" s="16" t="str">
        <f t="shared" si="0"/>
        <v/>
      </c>
    </row>
    <row r="32" spans="1:7" x14ac:dyDescent="0.25">
      <c r="A32" s="20">
        <v>26</v>
      </c>
      <c r="B32" s="21"/>
      <c r="C32" s="22"/>
      <c r="D32" s="43"/>
      <c r="E32" s="23"/>
      <c r="F32" s="96"/>
      <c r="G32" s="25" t="str">
        <f t="shared" si="0"/>
        <v/>
      </c>
    </row>
    <row r="33" spans="1:7" x14ac:dyDescent="0.25">
      <c r="A33" s="20">
        <v>27</v>
      </c>
      <c r="B33" s="21"/>
      <c r="C33" s="22"/>
      <c r="D33" s="43"/>
      <c r="E33" s="23"/>
      <c r="F33" s="96"/>
      <c r="G33" s="25" t="str">
        <f t="shared" si="0"/>
        <v/>
      </c>
    </row>
    <row r="34" spans="1:7" ht="15.75" thickBot="1" x14ac:dyDescent="0.3">
      <c r="A34" s="28">
        <v>28</v>
      </c>
      <c r="B34" s="29"/>
      <c r="C34" s="30"/>
      <c r="D34" s="45"/>
      <c r="E34" s="77"/>
      <c r="F34" s="97"/>
      <c r="G34" s="32" t="str">
        <f t="shared" si="0"/>
        <v/>
      </c>
    </row>
    <row r="35" spans="1:7" x14ac:dyDescent="0.25">
      <c r="A35" s="67">
        <v>29</v>
      </c>
      <c r="B35" s="68"/>
      <c r="C35" s="69"/>
      <c r="D35" s="70"/>
      <c r="E35" s="71"/>
      <c r="F35" s="98"/>
      <c r="G35" s="75" t="str">
        <f t="shared" si="0"/>
        <v/>
      </c>
    </row>
    <row r="36" spans="1:7" x14ac:dyDescent="0.25">
      <c r="A36" s="20">
        <v>30</v>
      </c>
      <c r="B36" s="21"/>
      <c r="C36" s="27"/>
      <c r="D36" s="43"/>
      <c r="E36" s="22"/>
      <c r="F36" s="96"/>
      <c r="G36" s="25" t="str">
        <f t="shared" si="0"/>
        <v/>
      </c>
    </row>
    <row r="37" spans="1:7" x14ac:dyDescent="0.25">
      <c r="A37" s="20">
        <v>31</v>
      </c>
      <c r="B37" s="21"/>
      <c r="C37" s="27"/>
      <c r="D37" s="43"/>
      <c r="E37" s="22"/>
      <c r="F37" s="96"/>
      <c r="G37" s="25" t="str">
        <f t="shared" si="0"/>
        <v/>
      </c>
    </row>
    <row r="38" spans="1:7" ht="15.75" thickBot="1" x14ac:dyDescent="0.3">
      <c r="A38" s="28">
        <v>32</v>
      </c>
      <c r="B38" s="29"/>
      <c r="C38" s="30"/>
      <c r="D38" s="45"/>
      <c r="E38" s="30"/>
      <c r="F38" s="97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74</v>
      </c>
      <c r="D1" s="3"/>
      <c r="E1" s="3"/>
      <c r="F1" s="3"/>
      <c r="G1" s="3"/>
      <c r="H1" s="102" t="s">
        <v>80</v>
      </c>
      <c r="I1" s="102"/>
      <c r="J1" s="102"/>
    </row>
    <row r="2" spans="1:10" ht="15.75" x14ac:dyDescent="0.25">
      <c r="C2" s="6" t="s">
        <v>75</v>
      </c>
      <c r="D2" s="6"/>
      <c r="E2" s="6"/>
      <c r="F2" s="6"/>
      <c r="G2" s="6"/>
      <c r="H2" s="6"/>
      <c r="I2" s="103" t="s">
        <v>88</v>
      </c>
      <c r="J2" s="103"/>
    </row>
    <row r="3" spans="1:10" ht="15.75" thickBot="1" x14ac:dyDescent="0.3"/>
    <row r="4" spans="1:10" ht="15.75" thickBot="1" x14ac:dyDescent="0.3">
      <c r="A4" s="115" t="s">
        <v>70</v>
      </c>
      <c r="B4" s="116" t="s">
        <v>71</v>
      </c>
      <c r="C4" s="116" t="s">
        <v>72</v>
      </c>
      <c r="D4" s="116" t="s">
        <v>64</v>
      </c>
      <c r="E4" s="116" t="s">
        <v>73</v>
      </c>
      <c r="F4" s="112" t="s">
        <v>76</v>
      </c>
      <c r="G4" s="112" t="s">
        <v>77</v>
      </c>
      <c r="H4" s="112" t="s">
        <v>78</v>
      </c>
      <c r="I4" s="112" t="s">
        <v>79</v>
      </c>
      <c r="J4" s="114" t="s">
        <v>65</v>
      </c>
    </row>
    <row r="5" spans="1:10" ht="15.75" thickBot="1" x14ac:dyDescent="0.3">
      <c r="A5" s="115"/>
      <c r="B5" s="116"/>
      <c r="C5" s="116"/>
      <c r="D5" s="116"/>
      <c r="E5" s="116"/>
      <c r="F5" s="113"/>
      <c r="G5" s="113"/>
      <c r="H5" s="113"/>
      <c r="I5" s="113"/>
      <c r="J5" s="114"/>
    </row>
    <row r="6" spans="1:10" ht="15.75" thickBot="1" x14ac:dyDescent="0.3"/>
    <row r="7" spans="1:10" x14ac:dyDescent="0.25">
      <c r="A7" s="11">
        <v>1</v>
      </c>
      <c r="B7" s="12">
        <v>286</v>
      </c>
      <c r="C7" s="13" t="s">
        <v>33</v>
      </c>
      <c r="D7" s="44">
        <v>7</v>
      </c>
      <c r="E7" s="14" t="s">
        <v>59</v>
      </c>
      <c r="F7" s="33"/>
      <c r="G7" s="33"/>
      <c r="H7" s="33"/>
      <c r="I7" s="34">
        <v>273</v>
      </c>
      <c r="J7" s="35">
        <f t="shared" ref="J7:J30" si="0">IF(+I7&lt;&gt;"",+RANK(I7,I$7:I$507,0),"")</f>
        <v>20</v>
      </c>
    </row>
    <row r="8" spans="1:10" x14ac:dyDescent="0.25">
      <c r="A8" s="20">
        <v>2</v>
      </c>
      <c r="B8" s="21">
        <v>181</v>
      </c>
      <c r="C8" s="26" t="s">
        <v>4</v>
      </c>
      <c r="D8" s="43">
        <v>7</v>
      </c>
      <c r="E8" s="23" t="s">
        <v>5</v>
      </c>
      <c r="F8" s="36"/>
      <c r="G8" s="36"/>
      <c r="H8" s="36"/>
      <c r="I8" s="37">
        <v>241</v>
      </c>
      <c r="J8" s="38">
        <f t="shared" si="0"/>
        <v>23</v>
      </c>
    </row>
    <row r="9" spans="1:10" x14ac:dyDescent="0.25">
      <c r="A9" s="20">
        <v>3</v>
      </c>
      <c r="B9" s="21">
        <v>207</v>
      </c>
      <c r="C9" s="22" t="s">
        <v>13</v>
      </c>
      <c r="D9" s="43">
        <v>7</v>
      </c>
      <c r="E9" s="23" t="s">
        <v>60</v>
      </c>
      <c r="F9" s="36"/>
      <c r="G9" s="36"/>
      <c r="H9" s="36"/>
      <c r="I9" s="37">
        <v>312</v>
      </c>
      <c r="J9" s="38">
        <f t="shared" si="0"/>
        <v>8</v>
      </c>
    </row>
    <row r="10" spans="1:10" x14ac:dyDescent="0.25">
      <c r="A10" s="20">
        <v>4</v>
      </c>
      <c r="B10" s="21">
        <v>228</v>
      </c>
      <c r="C10" s="22" t="s">
        <v>49</v>
      </c>
      <c r="D10" s="43">
        <v>7</v>
      </c>
      <c r="E10" s="23" t="s">
        <v>58</v>
      </c>
      <c r="F10" s="37"/>
      <c r="G10" s="37"/>
      <c r="H10" s="37"/>
      <c r="I10" s="37">
        <v>278</v>
      </c>
      <c r="J10" s="38">
        <f t="shared" si="0"/>
        <v>18</v>
      </c>
    </row>
    <row r="11" spans="1:10" x14ac:dyDescent="0.25">
      <c r="A11" s="20">
        <v>5</v>
      </c>
      <c r="B11" s="21">
        <v>174</v>
      </c>
      <c r="C11" s="26" t="s">
        <v>21</v>
      </c>
      <c r="D11" s="43">
        <v>7</v>
      </c>
      <c r="E11" s="23" t="s">
        <v>22</v>
      </c>
      <c r="F11" s="36"/>
      <c r="G11" s="36"/>
      <c r="H11" s="39"/>
      <c r="I11" s="37">
        <v>285</v>
      </c>
      <c r="J11" s="38">
        <f t="shared" si="0"/>
        <v>17</v>
      </c>
    </row>
    <row r="12" spans="1:10" x14ac:dyDescent="0.25">
      <c r="A12" s="20">
        <v>6</v>
      </c>
      <c r="B12" s="21">
        <v>180</v>
      </c>
      <c r="C12" s="27" t="s">
        <v>3</v>
      </c>
      <c r="D12" s="43">
        <v>7</v>
      </c>
      <c r="E12" s="22" t="s">
        <v>5</v>
      </c>
      <c r="F12" s="37"/>
      <c r="G12" s="37"/>
      <c r="H12" s="37"/>
      <c r="I12" s="37">
        <v>322</v>
      </c>
      <c r="J12" s="38">
        <f t="shared" si="0"/>
        <v>6</v>
      </c>
    </row>
    <row r="13" spans="1:10" x14ac:dyDescent="0.25">
      <c r="A13" s="20">
        <v>7</v>
      </c>
      <c r="B13" s="21">
        <v>201</v>
      </c>
      <c r="C13" s="26" t="s">
        <v>9</v>
      </c>
      <c r="D13" s="43">
        <v>7</v>
      </c>
      <c r="E13" s="23" t="s">
        <v>60</v>
      </c>
      <c r="F13" s="36" t="s">
        <v>89</v>
      </c>
      <c r="G13" s="36"/>
      <c r="H13" s="36"/>
      <c r="I13" s="37">
        <v>304</v>
      </c>
      <c r="J13" s="38">
        <f t="shared" si="0"/>
        <v>13</v>
      </c>
    </row>
    <row r="14" spans="1:10" x14ac:dyDescent="0.25">
      <c r="A14" s="20">
        <v>8</v>
      </c>
      <c r="B14" s="21">
        <v>175</v>
      </c>
      <c r="C14" s="27" t="s">
        <v>23</v>
      </c>
      <c r="D14" s="43">
        <v>7</v>
      </c>
      <c r="E14" s="22" t="s">
        <v>22</v>
      </c>
      <c r="F14" s="21"/>
      <c r="G14" s="21"/>
      <c r="H14" s="21"/>
      <c r="I14" s="37" t="str">
        <f t="shared" ref="I14" si="1">IF(OR(F14&lt;&gt;"",G14&lt;&gt;"",H14&lt;&gt;""),MAX(F14:H14),"")</f>
        <v/>
      </c>
      <c r="J14" s="40" t="str">
        <f t="shared" si="0"/>
        <v/>
      </c>
    </row>
    <row r="15" spans="1:10" x14ac:dyDescent="0.25">
      <c r="A15" s="20">
        <v>9</v>
      </c>
      <c r="B15" s="21">
        <v>288</v>
      </c>
      <c r="C15" s="27" t="s">
        <v>35</v>
      </c>
      <c r="D15" s="43">
        <v>7</v>
      </c>
      <c r="E15" s="22" t="s">
        <v>59</v>
      </c>
      <c r="F15" s="36"/>
      <c r="G15" s="36"/>
      <c r="H15" s="36"/>
      <c r="I15" s="37">
        <v>274</v>
      </c>
      <c r="J15" s="38">
        <f t="shared" si="0"/>
        <v>19</v>
      </c>
    </row>
    <row r="16" spans="1:10" x14ac:dyDescent="0.25">
      <c r="A16" s="20">
        <v>10</v>
      </c>
      <c r="B16" s="21">
        <v>208</v>
      </c>
      <c r="C16" s="27" t="s">
        <v>14</v>
      </c>
      <c r="D16" s="43">
        <v>7</v>
      </c>
      <c r="E16" s="23" t="s">
        <v>60</v>
      </c>
      <c r="F16" s="36"/>
      <c r="G16" s="36"/>
      <c r="H16" s="39"/>
      <c r="I16" s="37">
        <v>337</v>
      </c>
      <c r="J16" s="38">
        <f t="shared" si="0"/>
        <v>5</v>
      </c>
    </row>
    <row r="17" spans="1:10" x14ac:dyDescent="0.25">
      <c r="A17" s="20">
        <v>11</v>
      </c>
      <c r="B17" s="21">
        <v>170</v>
      </c>
      <c r="C17" s="27" t="s">
        <v>10</v>
      </c>
      <c r="D17" s="43">
        <v>7</v>
      </c>
      <c r="E17" s="22" t="s">
        <v>11</v>
      </c>
      <c r="F17" s="39"/>
      <c r="G17" s="36"/>
      <c r="H17" s="39"/>
      <c r="I17" s="37">
        <v>374</v>
      </c>
      <c r="J17" s="38">
        <f t="shared" si="0"/>
        <v>1</v>
      </c>
    </row>
    <row r="18" spans="1:10" x14ac:dyDescent="0.25">
      <c r="A18" s="20">
        <v>12</v>
      </c>
      <c r="B18" s="21">
        <v>269</v>
      </c>
      <c r="C18" s="27" t="s">
        <v>45</v>
      </c>
      <c r="D18" s="43">
        <v>7</v>
      </c>
      <c r="E18" s="22" t="s">
        <v>62</v>
      </c>
      <c r="F18" s="21"/>
      <c r="G18" s="21"/>
      <c r="H18" s="41"/>
      <c r="I18" s="37">
        <v>291</v>
      </c>
      <c r="J18" s="84">
        <f t="shared" si="0"/>
        <v>14</v>
      </c>
    </row>
    <row r="19" spans="1:10" x14ac:dyDescent="0.25">
      <c r="A19" s="20">
        <v>13</v>
      </c>
      <c r="B19" s="21">
        <v>171</v>
      </c>
      <c r="C19" s="27" t="s">
        <v>12</v>
      </c>
      <c r="D19" s="43">
        <v>7</v>
      </c>
      <c r="E19" s="22" t="s">
        <v>11</v>
      </c>
      <c r="F19" s="21"/>
      <c r="G19" s="21"/>
      <c r="H19" s="41"/>
      <c r="I19" s="37">
        <v>346</v>
      </c>
      <c r="J19" s="84">
        <f t="shared" si="0"/>
        <v>3</v>
      </c>
    </row>
    <row r="20" spans="1:10" x14ac:dyDescent="0.25">
      <c r="A20" s="20">
        <v>14</v>
      </c>
      <c r="B20" s="21">
        <v>250</v>
      </c>
      <c r="C20" s="27" t="s">
        <v>30</v>
      </c>
      <c r="D20" s="43">
        <v>7</v>
      </c>
      <c r="E20" s="22" t="s">
        <v>25</v>
      </c>
      <c r="F20" s="21"/>
      <c r="G20" s="21"/>
      <c r="H20" s="41"/>
      <c r="I20" s="37">
        <v>309</v>
      </c>
      <c r="J20" s="84">
        <f t="shared" si="0"/>
        <v>12</v>
      </c>
    </row>
    <row r="21" spans="1:10" x14ac:dyDescent="0.25">
      <c r="A21" s="20">
        <v>15</v>
      </c>
      <c r="B21" s="21">
        <v>249</v>
      </c>
      <c r="C21" s="27" t="s">
        <v>29</v>
      </c>
      <c r="D21" s="43">
        <v>7</v>
      </c>
      <c r="E21" s="22" t="s">
        <v>25</v>
      </c>
      <c r="F21" s="21"/>
      <c r="G21" s="21"/>
      <c r="H21" s="41"/>
      <c r="I21" s="37">
        <v>310</v>
      </c>
      <c r="J21" s="84">
        <f t="shared" si="0"/>
        <v>10</v>
      </c>
    </row>
    <row r="22" spans="1:10" x14ac:dyDescent="0.25">
      <c r="A22" s="20">
        <v>16</v>
      </c>
      <c r="B22" s="21">
        <v>176</v>
      </c>
      <c r="C22" s="27" t="s">
        <v>24</v>
      </c>
      <c r="D22" s="43">
        <v>7</v>
      </c>
      <c r="E22" s="22" t="s">
        <v>22</v>
      </c>
      <c r="F22" s="21"/>
      <c r="G22" s="21"/>
      <c r="H22" s="41"/>
      <c r="I22" s="37">
        <v>288</v>
      </c>
      <c r="J22" s="84">
        <f t="shared" si="0"/>
        <v>16</v>
      </c>
    </row>
    <row r="23" spans="1:10" x14ac:dyDescent="0.25">
      <c r="A23" s="20">
        <v>17</v>
      </c>
      <c r="B23" s="21">
        <v>291</v>
      </c>
      <c r="C23" s="27" t="s">
        <v>37</v>
      </c>
      <c r="D23" s="43">
        <v>7</v>
      </c>
      <c r="E23" s="22" t="s">
        <v>59</v>
      </c>
      <c r="F23" s="21"/>
      <c r="G23" s="21"/>
      <c r="H23" s="41"/>
      <c r="I23" s="37">
        <v>315</v>
      </c>
      <c r="J23" s="84">
        <f t="shared" si="0"/>
        <v>7</v>
      </c>
    </row>
    <row r="24" spans="1:10" x14ac:dyDescent="0.25">
      <c r="A24" s="20">
        <v>18</v>
      </c>
      <c r="B24" s="21">
        <v>234</v>
      </c>
      <c r="C24" s="27" t="s">
        <v>57</v>
      </c>
      <c r="D24" s="43">
        <v>7</v>
      </c>
      <c r="E24" s="22" t="s">
        <v>58</v>
      </c>
      <c r="F24" s="21"/>
      <c r="G24" s="21"/>
      <c r="H24" s="41"/>
      <c r="I24" s="37">
        <v>310</v>
      </c>
      <c r="J24" s="84">
        <f t="shared" si="0"/>
        <v>10</v>
      </c>
    </row>
    <row r="25" spans="1:10" x14ac:dyDescent="0.25">
      <c r="A25" s="20">
        <v>19</v>
      </c>
      <c r="B25" s="21">
        <v>209</v>
      </c>
      <c r="C25" s="27" t="s">
        <v>15</v>
      </c>
      <c r="D25" s="43">
        <v>7</v>
      </c>
      <c r="E25" s="22" t="s">
        <v>60</v>
      </c>
      <c r="F25" s="21" t="s">
        <v>89</v>
      </c>
      <c r="G25" s="21"/>
      <c r="H25" s="41"/>
      <c r="I25" s="37">
        <v>290</v>
      </c>
      <c r="J25" s="84">
        <f t="shared" si="0"/>
        <v>15</v>
      </c>
    </row>
    <row r="26" spans="1:10" x14ac:dyDescent="0.25">
      <c r="A26" s="20">
        <v>20</v>
      </c>
      <c r="B26" s="21">
        <v>292</v>
      </c>
      <c r="C26" s="27" t="s">
        <v>38</v>
      </c>
      <c r="D26" s="43">
        <v>7</v>
      </c>
      <c r="E26" s="22" t="s">
        <v>59</v>
      </c>
      <c r="F26" s="21"/>
      <c r="G26" s="21"/>
      <c r="H26" s="41"/>
      <c r="I26" s="37">
        <v>252</v>
      </c>
      <c r="J26" s="84">
        <f t="shared" si="0"/>
        <v>22</v>
      </c>
    </row>
    <row r="27" spans="1:10" x14ac:dyDescent="0.25">
      <c r="A27" s="20">
        <v>21</v>
      </c>
      <c r="B27" s="21">
        <v>200</v>
      </c>
      <c r="C27" s="27" t="s">
        <v>46</v>
      </c>
      <c r="D27" s="43">
        <v>7</v>
      </c>
      <c r="E27" s="22" t="s">
        <v>60</v>
      </c>
      <c r="F27" s="21"/>
      <c r="G27" s="21"/>
      <c r="H27" s="41"/>
      <c r="I27" s="37">
        <v>311</v>
      </c>
      <c r="J27" s="84">
        <f t="shared" si="0"/>
        <v>9</v>
      </c>
    </row>
    <row r="28" spans="1:10" x14ac:dyDescent="0.25">
      <c r="A28" s="20">
        <v>22</v>
      </c>
      <c r="B28" s="21">
        <v>210</v>
      </c>
      <c r="C28" s="27" t="s">
        <v>16</v>
      </c>
      <c r="D28" s="43">
        <v>7</v>
      </c>
      <c r="E28" s="22" t="s">
        <v>60</v>
      </c>
      <c r="F28" s="21"/>
      <c r="G28" s="21"/>
      <c r="H28" s="41"/>
      <c r="I28" s="37">
        <v>259</v>
      </c>
      <c r="J28" s="84">
        <f t="shared" si="0"/>
        <v>21</v>
      </c>
    </row>
    <row r="29" spans="1:10" x14ac:dyDescent="0.25">
      <c r="A29" s="20">
        <v>23</v>
      </c>
      <c r="B29" s="21">
        <v>235</v>
      </c>
      <c r="C29" s="22" t="s">
        <v>55</v>
      </c>
      <c r="D29" s="43">
        <v>7</v>
      </c>
      <c r="E29" s="22" t="s">
        <v>58</v>
      </c>
      <c r="F29" s="21"/>
      <c r="G29" s="21"/>
      <c r="H29" s="41"/>
      <c r="I29" s="37">
        <v>341</v>
      </c>
      <c r="J29" s="84">
        <f t="shared" si="0"/>
        <v>4</v>
      </c>
    </row>
    <row r="30" spans="1:10" ht="15.75" thickBot="1" x14ac:dyDescent="0.3">
      <c r="A30" s="28">
        <v>24</v>
      </c>
      <c r="B30" s="29">
        <v>268</v>
      </c>
      <c r="C30" s="30" t="s">
        <v>44</v>
      </c>
      <c r="D30" s="45">
        <v>7</v>
      </c>
      <c r="E30" s="30" t="s">
        <v>62</v>
      </c>
      <c r="F30" s="29"/>
      <c r="G30" s="29"/>
      <c r="H30" s="42"/>
      <c r="I30" s="93">
        <v>356</v>
      </c>
      <c r="J30" s="85">
        <f t="shared" si="0"/>
        <v>2</v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74</v>
      </c>
      <c r="D1" s="3"/>
      <c r="E1" s="3"/>
      <c r="F1" s="3"/>
      <c r="G1" s="3"/>
      <c r="H1" s="102" t="s">
        <v>87</v>
      </c>
      <c r="I1" s="102"/>
      <c r="J1" s="102"/>
    </row>
    <row r="2" spans="1:10" ht="15.75" x14ac:dyDescent="0.25">
      <c r="C2" s="6" t="s">
        <v>75</v>
      </c>
      <c r="D2" s="6"/>
      <c r="E2" s="6"/>
      <c r="F2" s="6"/>
      <c r="G2" s="6"/>
      <c r="H2" s="6"/>
      <c r="I2" s="103" t="s">
        <v>88</v>
      </c>
      <c r="J2" s="103"/>
    </row>
    <row r="3" spans="1:10" ht="15.75" thickBot="1" x14ac:dyDescent="0.3"/>
    <row r="4" spans="1:10" ht="15.75" thickBot="1" x14ac:dyDescent="0.3">
      <c r="A4" s="115" t="s">
        <v>70</v>
      </c>
      <c r="B4" s="116" t="s">
        <v>71</v>
      </c>
      <c r="C4" s="116" t="s">
        <v>72</v>
      </c>
      <c r="D4" s="116" t="s">
        <v>64</v>
      </c>
      <c r="E4" s="116" t="s">
        <v>73</v>
      </c>
      <c r="F4" s="112" t="s">
        <v>76</v>
      </c>
      <c r="G4" s="112" t="s">
        <v>77</v>
      </c>
      <c r="H4" s="112" t="s">
        <v>78</v>
      </c>
      <c r="I4" s="112" t="s">
        <v>79</v>
      </c>
      <c r="J4" s="114" t="s">
        <v>65</v>
      </c>
    </row>
    <row r="5" spans="1:10" ht="15.75" thickBot="1" x14ac:dyDescent="0.3">
      <c r="A5" s="115"/>
      <c r="B5" s="116"/>
      <c r="C5" s="116"/>
      <c r="D5" s="116"/>
      <c r="E5" s="116"/>
      <c r="F5" s="113"/>
      <c r="G5" s="113"/>
      <c r="H5" s="113"/>
      <c r="I5" s="113"/>
      <c r="J5" s="114"/>
    </row>
    <row r="6" spans="1:10" ht="15.75" thickBot="1" x14ac:dyDescent="0.3"/>
    <row r="7" spans="1:10" x14ac:dyDescent="0.25">
      <c r="A7" s="11">
        <v>1</v>
      </c>
      <c r="B7" s="12">
        <v>286</v>
      </c>
      <c r="C7" s="13" t="s">
        <v>33</v>
      </c>
      <c r="D7" s="44">
        <v>7</v>
      </c>
      <c r="E7" s="14" t="s">
        <v>59</v>
      </c>
      <c r="F7" s="33"/>
      <c r="G7" s="33"/>
      <c r="H7" s="33"/>
      <c r="I7" s="81">
        <v>4.0999999999999996</v>
      </c>
      <c r="J7" s="35">
        <f t="shared" ref="J7:J30" si="0">IF(+I7&lt;&gt;"",+RANK(I7,I$7:I$507,0),"")</f>
        <v>16</v>
      </c>
    </row>
    <row r="8" spans="1:10" x14ac:dyDescent="0.25">
      <c r="A8" s="20">
        <v>2</v>
      </c>
      <c r="B8" s="21">
        <v>181</v>
      </c>
      <c r="C8" s="26" t="s">
        <v>4</v>
      </c>
      <c r="D8" s="43">
        <v>7</v>
      </c>
      <c r="E8" s="23" t="s">
        <v>5</v>
      </c>
      <c r="F8" s="36"/>
      <c r="G8" s="36"/>
      <c r="H8" s="36"/>
      <c r="I8" s="82">
        <v>3.4</v>
      </c>
      <c r="J8" s="38">
        <f t="shared" si="0"/>
        <v>21</v>
      </c>
    </row>
    <row r="9" spans="1:10" x14ac:dyDescent="0.25">
      <c r="A9" s="20">
        <v>3</v>
      </c>
      <c r="B9" s="21">
        <v>207</v>
      </c>
      <c r="C9" s="22" t="s">
        <v>13</v>
      </c>
      <c r="D9" s="43">
        <v>7</v>
      </c>
      <c r="E9" s="23" t="s">
        <v>60</v>
      </c>
      <c r="F9" s="36"/>
      <c r="G9" s="36"/>
      <c r="H9" s="36"/>
      <c r="I9" s="82">
        <v>3</v>
      </c>
      <c r="J9" s="38">
        <f t="shared" si="0"/>
        <v>23</v>
      </c>
    </row>
    <row r="10" spans="1:10" x14ac:dyDescent="0.25">
      <c r="A10" s="20">
        <v>4</v>
      </c>
      <c r="B10" s="21">
        <v>228</v>
      </c>
      <c r="C10" s="22" t="s">
        <v>49</v>
      </c>
      <c r="D10" s="43">
        <v>7</v>
      </c>
      <c r="E10" s="23" t="s">
        <v>58</v>
      </c>
      <c r="F10" s="37"/>
      <c r="G10" s="37"/>
      <c r="H10" s="37"/>
      <c r="I10" s="82">
        <v>4.8</v>
      </c>
      <c r="J10" s="38">
        <f t="shared" si="0"/>
        <v>13</v>
      </c>
    </row>
    <row r="11" spans="1:10" x14ac:dyDescent="0.25">
      <c r="A11" s="20">
        <v>5</v>
      </c>
      <c r="B11" s="21">
        <v>174</v>
      </c>
      <c r="C11" s="26" t="s">
        <v>21</v>
      </c>
      <c r="D11" s="43">
        <v>7</v>
      </c>
      <c r="E11" s="23" t="s">
        <v>22</v>
      </c>
      <c r="F11" s="36"/>
      <c r="G11" s="36"/>
      <c r="H11" s="39"/>
      <c r="I11" s="82">
        <v>4.3</v>
      </c>
      <c r="J11" s="38">
        <f t="shared" si="0"/>
        <v>15</v>
      </c>
    </row>
    <row r="12" spans="1:10" x14ac:dyDescent="0.25">
      <c r="A12" s="20">
        <v>6</v>
      </c>
      <c r="B12" s="21">
        <v>180</v>
      </c>
      <c r="C12" s="27" t="s">
        <v>3</v>
      </c>
      <c r="D12" s="43">
        <v>7</v>
      </c>
      <c r="E12" s="22" t="s">
        <v>5</v>
      </c>
      <c r="F12" s="37"/>
      <c r="G12" s="37"/>
      <c r="H12" s="37"/>
      <c r="I12" s="82">
        <v>3.4</v>
      </c>
      <c r="J12" s="38">
        <f t="shared" si="0"/>
        <v>21</v>
      </c>
    </row>
    <row r="13" spans="1:10" x14ac:dyDescent="0.25">
      <c r="A13" s="20">
        <v>7</v>
      </c>
      <c r="B13" s="21">
        <v>201</v>
      </c>
      <c r="C13" s="26" t="s">
        <v>9</v>
      </c>
      <c r="D13" s="43">
        <v>7</v>
      </c>
      <c r="E13" s="23" t="s">
        <v>60</v>
      </c>
      <c r="F13" s="36"/>
      <c r="G13" s="36"/>
      <c r="H13" s="36"/>
      <c r="I13" s="82">
        <v>6.5</v>
      </c>
      <c r="J13" s="38">
        <f t="shared" si="0"/>
        <v>2</v>
      </c>
    </row>
    <row r="14" spans="1:10" x14ac:dyDescent="0.25">
      <c r="A14" s="20">
        <v>8</v>
      </c>
      <c r="B14" s="21">
        <v>175</v>
      </c>
      <c r="C14" s="27" t="s">
        <v>23</v>
      </c>
      <c r="D14" s="43">
        <v>7</v>
      </c>
      <c r="E14" s="22" t="s">
        <v>22</v>
      </c>
      <c r="F14" s="21"/>
      <c r="G14" s="21"/>
      <c r="H14" s="21"/>
      <c r="I14" s="82" t="str">
        <f>IF(OR(F14&lt;&gt;"",G14&lt;&gt;"",H14&lt;&gt;""),MAX(F14:H14),"")</f>
        <v/>
      </c>
      <c r="J14" s="40" t="str">
        <f t="shared" si="0"/>
        <v/>
      </c>
    </row>
    <row r="15" spans="1:10" x14ac:dyDescent="0.25">
      <c r="A15" s="20">
        <v>9</v>
      </c>
      <c r="B15" s="21">
        <v>288</v>
      </c>
      <c r="C15" s="27" t="s">
        <v>35</v>
      </c>
      <c r="D15" s="43">
        <v>7</v>
      </c>
      <c r="E15" s="22" t="s">
        <v>59</v>
      </c>
      <c r="F15" s="36"/>
      <c r="G15" s="36"/>
      <c r="H15" s="36"/>
      <c r="I15" s="82">
        <v>3.5</v>
      </c>
      <c r="J15" s="38">
        <f t="shared" si="0"/>
        <v>20</v>
      </c>
    </row>
    <row r="16" spans="1:10" x14ac:dyDescent="0.25">
      <c r="A16" s="20">
        <v>10</v>
      </c>
      <c r="B16" s="21">
        <v>208</v>
      </c>
      <c r="C16" s="27" t="s">
        <v>14</v>
      </c>
      <c r="D16" s="43">
        <v>7</v>
      </c>
      <c r="E16" s="23" t="s">
        <v>60</v>
      </c>
      <c r="F16" s="36"/>
      <c r="G16" s="36"/>
      <c r="H16" s="39"/>
      <c r="I16" s="82">
        <v>4.5</v>
      </c>
      <c r="J16" s="38">
        <f t="shared" si="0"/>
        <v>14</v>
      </c>
    </row>
    <row r="17" spans="1:10" x14ac:dyDescent="0.25">
      <c r="A17" s="20">
        <v>11</v>
      </c>
      <c r="B17" s="21">
        <v>170</v>
      </c>
      <c r="C17" s="27" t="s">
        <v>10</v>
      </c>
      <c r="D17" s="43">
        <v>7</v>
      </c>
      <c r="E17" s="22" t="s">
        <v>11</v>
      </c>
      <c r="F17" s="39"/>
      <c r="G17" s="36"/>
      <c r="H17" s="39"/>
      <c r="I17" s="82">
        <v>5.0999999999999996</v>
      </c>
      <c r="J17" s="38">
        <f t="shared" si="0"/>
        <v>9</v>
      </c>
    </row>
    <row r="18" spans="1:10" x14ac:dyDescent="0.25">
      <c r="A18" s="20">
        <v>12</v>
      </c>
      <c r="B18" s="21">
        <v>269</v>
      </c>
      <c r="C18" s="27" t="s">
        <v>45</v>
      </c>
      <c r="D18" s="43">
        <v>7</v>
      </c>
      <c r="E18" s="22" t="s">
        <v>62</v>
      </c>
      <c r="F18" s="21"/>
      <c r="G18" s="21"/>
      <c r="H18" s="41"/>
      <c r="I18" s="82">
        <v>5.4</v>
      </c>
      <c r="J18" s="84">
        <f t="shared" si="0"/>
        <v>8</v>
      </c>
    </row>
    <row r="19" spans="1:10" x14ac:dyDescent="0.25">
      <c r="A19" s="20">
        <v>13</v>
      </c>
      <c r="B19" s="21">
        <v>171</v>
      </c>
      <c r="C19" s="27" t="s">
        <v>12</v>
      </c>
      <c r="D19" s="43">
        <v>7</v>
      </c>
      <c r="E19" s="22" t="s">
        <v>11</v>
      </c>
      <c r="F19" s="21"/>
      <c r="G19" s="21"/>
      <c r="H19" s="41"/>
      <c r="I19" s="82">
        <v>5.7</v>
      </c>
      <c r="J19" s="84">
        <f t="shared" si="0"/>
        <v>6</v>
      </c>
    </row>
    <row r="20" spans="1:10" x14ac:dyDescent="0.25">
      <c r="A20" s="20">
        <v>14</v>
      </c>
      <c r="B20" s="21">
        <v>250</v>
      </c>
      <c r="C20" s="27" t="s">
        <v>30</v>
      </c>
      <c r="D20" s="43">
        <v>7</v>
      </c>
      <c r="E20" s="22" t="s">
        <v>25</v>
      </c>
      <c r="F20" s="21"/>
      <c r="G20" s="21"/>
      <c r="H20" s="41"/>
      <c r="I20" s="82">
        <v>5</v>
      </c>
      <c r="J20" s="84">
        <f t="shared" si="0"/>
        <v>11</v>
      </c>
    </row>
    <row r="21" spans="1:10" x14ac:dyDescent="0.25">
      <c r="A21" s="20">
        <v>15</v>
      </c>
      <c r="B21" s="21">
        <v>249</v>
      </c>
      <c r="C21" s="27" t="s">
        <v>29</v>
      </c>
      <c r="D21" s="43">
        <v>7</v>
      </c>
      <c r="E21" s="22" t="s">
        <v>25</v>
      </c>
      <c r="F21" s="21"/>
      <c r="G21" s="21"/>
      <c r="H21" s="41"/>
      <c r="I21" s="82">
        <v>7</v>
      </c>
      <c r="J21" s="84">
        <f t="shared" si="0"/>
        <v>1</v>
      </c>
    </row>
    <row r="22" spans="1:10" x14ac:dyDescent="0.25">
      <c r="A22" s="20">
        <v>16</v>
      </c>
      <c r="B22" s="21">
        <v>176</v>
      </c>
      <c r="C22" s="27" t="s">
        <v>24</v>
      </c>
      <c r="D22" s="43">
        <v>7</v>
      </c>
      <c r="E22" s="22" t="s">
        <v>22</v>
      </c>
      <c r="F22" s="21"/>
      <c r="G22" s="21"/>
      <c r="H22" s="41"/>
      <c r="I22" s="82">
        <v>5.0999999999999996</v>
      </c>
      <c r="J22" s="84">
        <f t="shared" si="0"/>
        <v>9</v>
      </c>
    </row>
    <row r="23" spans="1:10" x14ac:dyDescent="0.25">
      <c r="A23" s="20">
        <v>17</v>
      </c>
      <c r="B23" s="21">
        <v>291</v>
      </c>
      <c r="C23" s="27" t="s">
        <v>37</v>
      </c>
      <c r="D23" s="43">
        <v>7</v>
      </c>
      <c r="E23" s="22" t="s">
        <v>59</v>
      </c>
      <c r="F23" s="21"/>
      <c r="G23" s="21"/>
      <c r="H23" s="41"/>
      <c r="I23" s="82">
        <v>5.6</v>
      </c>
      <c r="J23" s="84">
        <f t="shared" si="0"/>
        <v>7</v>
      </c>
    </row>
    <row r="24" spans="1:10" x14ac:dyDescent="0.25">
      <c r="A24" s="20">
        <v>18</v>
      </c>
      <c r="B24" s="21">
        <v>234</v>
      </c>
      <c r="C24" s="27" t="s">
        <v>57</v>
      </c>
      <c r="D24" s="43">
        <v>7</v>
      </c>
      <c r="E24" s="22" t="s">
        <v>58</v>
      </c>
      <c r="F24" s="21"/>
      <c r="G24" s="21"/>
      <c r="H24" s="41"/>
      <c r="I24" s="82">
        <v>5</v>
      </c>
      <c r="J24" s="84">
        <f t="shared" si="0"/>
        <v>11</v>
      </c>
    </row>
    <row r="25" spans="1:10" x14ac:dyDescent="0.25">
      <c r="A25" s="20">
        <v>19</v>
      </c>
      <c r="B25" s="21">
        <v>209</v>
      </c>
      <c r="C25" s="27" t="s">
        <v>15</v>
      </c>
      <c r="D25" s="43">
        <v>7</v>
      </c>
      <c r="E25" s="22" t="s">
        <v>60</v>
      </c>
      <c r="F25" s="21"/>
      <c r="G25" s="21"/>
      <c r="H25" s="41"/>
      <c r="I25" s="82">
        <v>3.7</v>
      </c>
      <c r="J25" s="84">
        <f t="shared" si="0"/>
        <v>19</v>
      </c>
    </row>
    <row r="26" spans="1:10" x14ac:dyDescent="0.25">
      <c r="A26" s="20">
        <v>20</v>
      </c>
      <c r="B26" s="21">
        <v>292</v>
      </c>
      <c r="C26" s="27" t="s">
        <v>38</v>
      </c>
      <c r="D26" s="43">
        <v>7</v>
      </c>
      <c r="E26" s="22" t="s">
        <v>59</v>
      </c>
      <c r="F26" s="21"/>
      <c r="G26" s="21"/>
      <c r="H26" s="41"/>
      <c r="I26" s="82">
        <v>3.9</v>
      </c>
      <c r="J26" s="84">
        <f t="shared" si="0"/>
        <v>18</v>
      </c>
    </row>
    <row r="27" spans="1:10" x14ac:dyDescent="0.25">
      <c r="A27" s="20">
        <v>21</v>
      </c>
      <c r="B27" s="21">
        <v>200</v>
      </c>
      <c r="C27" s="27" t="s">
        <v>46</v>
      </c>
      <c r="D27" s="43">
        <v>7</v>
      </c>
      <c r="E27" s="22" t="s">
        <v>60</v>
      </c>
      <c r="F27" s="21"/>
      <c r="G27" s="21"/>
      <c r="H27" s="41"/>
      <c r="I27" s="82">
        <v>5.8</v>
      </c>
      <c r="J27" s="84">
        <f t="shared" si="0"/>
        <v>5</v>
      </c>
    </row>
    <row r="28" spans="1:10" x14ac:dyDescent="0.25">
      <c r="A28" s="20">
        <v>22</v>
      </c>
      <c r="B28" s="21">
        <v>210</v>
      </c>
      <c r="C28" s="27" t="s">
        <v>16</v>
      </c>
      <c r="D28" s="43">
        <v>7</v>
      </c>
      <c r="E28" s="22" t="s">
        <v>60</v>
      </c>
      <c r="F28" s="21"/>
      <c r="G28" s="21"/>
      <c r="H28" s="41"/>
      <c r="I28" s="82">
        <v>4</v>
      </c>
      <c r="J28" s="84">
        <f t="shared" si="0"/>
        <v>17</v>
      </c>
    </row>
    <row r="29" spans="1:10" x14ac:dyDescent="0.25">
      <c r="A29" s="20">
        <v>23</v>
      </c>
      <c r="B29" s="21">
        <v>235</v>
      </c>
      <c r="C29" s="22" t="s">
        <v>55</v>
      </c>
      <c r="D29" s="43">
        <v>7</v>
      </c>
      <c r="E29" s="22" t="s">
        <v>58</v>
      </c>
      <c r="F29" s="21"/>
      <c r="G29" s="21"/>
      <c r="H29" s="41"/>
      <c r="I29" s="82">
        <v>6.2</v>
      </c>
      <c r="J29" s="84">
        <f t="shared" si="0"/>
        <v>4</v>
      </c>
    </row>
    <row r="30" spans="1:10" ht="15.75" thickBot="1" x14ac:dyDescent="0.3">
      <c r="A30" s="28">
        <v>24</v>
      </c>
      <c r="B30" s="29">
        <v>268</v>
      </c>
      <c r="C30" s="30" t="s">
        <v>44</v>
      </c>
      <c r="D30" s="45">
        <v>7</v>
      </c>
      <c r="E30" s="30" t="s">
        <v>62</v>
      </c>
      <c r="F30" s="29"/>
      <c r="G30" s="29"/>
      <c r="H30" s="42"/>
      <c r="I30" s="83">
        <v>6.4</v>
      </c>
      <c r="J30" s="85">
        <f t="shared" si="0"/>
        <v>3</v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6" sqref="B6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6" t="s">
        <v>84</v>
      </c>
      <c r="B1" s="46"/>
      <c r="C1" s="46"/>
      <c r="D1" s="46"/>
      <c r="E1" s="6"/>
      <c r="F1" s="6"/>
      <c r="G1" s="6"/>
      <c r="H1" s="6"/>
      <c r="I1" s="6"/>
      <c r="J1" s="6"/>
      <c r="K1" s="6"/>
      <c r="L1" s="121" t="s">
        <v>88</v>
      </c>
      <c r="M1" s="121"/>
      <c r="N1" s="7"/>
    </row>
    <row r="2" spans="1:14" ht="15.75" thickBot="1" x14ac:dyDescent="0.3"/>
    <row r="3" spans="1:14" s="8" customFormat="1" ht="15.75" thickBot="1" x14ac:dyDescent="0.3">
      <c r="A3" s="104" t="s">
        <v>70</v>
      </c>
      <c r="B3" s="106" t="s">
        <v>71</v>
      </c>
      <c r="C3" s="106" t="s">
        <v>72</v>
      </c>
      <c r="D3" s="106" t="s">
        <v>64</v>
      </c>
      <c r="E3" s="106" t="s">
        <v>73</v>
      </c>
      <c r="F3" s="117" t="s">
        <v>69</v>
      </c>
      <c r="G3" s="119" t="s">
        <v>65</v>
      </c>
      <c r="H3" s="117" t="s">
        <v>80</v>
      </c>
      <c r="I3" s="119" t="s">
        <v>65</v>
      </c>
      <c r="J3" s="117" t="s">
        <v>81</v>
      </c>
      <c r="K3" s="119" t="s">
        <v>65</v>
      </c>
      <c r="L3" s="108" t="s">
        <v>82</v>
      </c>
      <c r="M3" s="110" t="s">
        <v>83</v>
      </c>
    </row>
    <row r="4" spans="1:14" s="8" customFormat="1" ht="15.75" thickBot="1" x14ac:dyDescent="0.3">
      <c r="A4" s="105"/>
      <c r="B4" s="107"/>
      <c r="C4" s="107"/>
      <c r="D4" s="107"/>
      <c r="E4" s="107"/>
      <c r="F4" s="118"/>
      <c r="G4" s="120"/>
      <c r="H4" s="118"/>
      <c r="I4" s="120"/>
      <c r="J4" s="118"/>
      <c r="K4" s="120"/>
      <c r="L4" s="109"/>
      <c r="M4" s="111"/>
    </row>
    <row r="5" spans="1:14" ht="15.75" thickBot="1" x14ac:dyDescent="0.3"/>
    <row r="6" spans="1:14" x14ac:dyDescent="0.25">
      <c r="A6" s="11">
        <v>1</v>
      </c>
      <c r="B6" s="47">
        <v>268</v>
      </c>
      <c r="C6" s="48" t="s">
        <v>44</v>
      </c>
      <c r="D6" s="44">
        <v>7</v>
      </c>
      <c r="E6" s="49" t="s">
        <v>62</v>
      </c>
      <c r="F6" s="50">
        <v>9.9</v>
      </c>
      <c r="G6" s="51">
        <f t="shared" ref="G6:G29" si="0">IF(F6&lt;&gt;"",+RANK(F6,F$6:F$36,1),"")</f>
        <v>3</v>
      </c>
      <c r="H6" s="99">
        <v>356</v>
      </c>
      <c r="I6" s="51">
        <f t="shared" ref="I6:I29" si="1">IF(H6&lt;&gt;"",+RANK(H6,H$6:H$36,0),"")</f>
        <v>2</v>
      </c>
      <c r="J6" s="50">
        <v>6.4</v>
      </c>
      <c r="K6" s="51">
        <f t="shared" ref="K6:K29" si="2">IF(J6&lt;&gt;"",+RANK(J6,J$6:J$36,0),"")</f>
        <v>3</v>
      </c>
      <c r="L6" s="15">
        <f t="shared" ref="L6:L28" si="3">IF(C6&lt;&gt;"",G6+I6+K6,"")</f>
        <v>8</v>
      </c>
      <c r="M6" s="52">
        <f t="shared" ref="M6:M29" si="4">IF(L6&lt;&gt;"",+RANK(L6,L$6:L$36,1),"")</f>
        <v>1</v>
      </c>
    </row>
    <row r="7" spans="1:14" x14ac:dyDescent="0.25">
      <c r="A7" s="20">
        <v>2</v>
      </c>
      <c r="B7" s="53">
        <v>170</v>
      </c>
      <c r="C7" s="54" t="s">
        <v>10</v>
      </c>
      <c r="D7" s="43">
        <v>7</v>
      </c>
      <c r="E7" s="55" t="s">
        <v>11</v>
      </c>
      <c r="F7" s="56">
        <v>9.16</v>
      </c>
      <c r="G7" s="57">
        <f t="shared" si="0"/>
        <v>1</v>
      </c>
      <c r="H7" s="100">
        <v>374</v>
      </c>
      <c r="I7" s="57">
        <f t="shared" si="1"/>
        <v>1</v>
      </c>
      <c r="J7" s="56">
        <v>5.0999999999999996</v>
      </c>
      <c r="K7" s="57">
        <f t="shared" si="2"/>
        <v>9</v>
      </c>
      <c r="L7" s="24">
        <f t="shared" si="3"/>
        <v>11</v>
      </c>
      <c r="M7" s="58">
        <f t="shared" si="4"/>
        <v>2</v>
      </c>
    </row>
    <row r="8" spans="1:14" x14ac:dyDescent="0.25">
      <c r="A8" s="20">
        <v>3</v>
      </c>
      <c r="B8" s="53">
        <v>171</v>
      </c>
      <c r="C8" s="54" t="s">
        <v>12</v>
      </c>
      <c r="D8" s="43">
        <v>7</v>
      </c>
      <c r="E8" s="55" t="s">
        <v>11</v>
      </c>
      <c r="F8" s="56">
        <v>9.9600000000000009</v>
      </c>
      <c r="G8" s="57">
        <f t="shared" si="0"/>
        <v>4</v>
      </c>
      <c r="H8" s="100">
        <v>346</v>
      </c>
      <c r="I8" s="57">
        <f t="shared" si="1"/>
        <v>3</v>
      </c>
      <c r="J8" s="56">
        <v>5.7</v>
      </c>
      <c r="K8" s="57">
        <f t="shared" si="2"/>
        <v>6</v>
      </c>
      <c r="L8" s="24">
        <f t="shared" si="3"/>
        <v>13</v>
      </c>
      <c r="M8" s="58">
        <f t="shared" si="4"/>
        <v>3</v>
      </c>
    </row>
    <row r="9" spans="1:14" x14ac:dyDescent="0.25">
      <c r="A9" s="20">
        <v>4</v>
      </c>
      <c r="B9" s="53">
        <v>235</v>
      </c>
      <c r="C9" s="54" t="s">
        <v>55</v>
      </c>
      <c r="D9" s="43">
        <v>7</v>
      </c>
      <c r="E9" s="55" t="s">
        <v>58</v>
      </c>
      <c r="F9" s="56">
        <v>10.15</v>
      </c>
      <c r="G9" s="57">
        <f t="shared" si="0"/>
        <v>7</v>
      </c>
      <c r="H9" s="100">
        <v>341</v>
      </c>
      <c r="I9" s="57">
        <f t="shared" si="1"/>
        <v>4</v>
      </c>
      <c r="J9" s="56">
        <v>6.2</v>
      </c>
      <c r="K9" s="57">
        <f t="shared" si="2"/>
        <v>4</v>
      </c>
      <c r="L9" s="24">
        <f t="shared" si="3"/>
        <v>15</v>
      </c>
      <c r="M9" s="58">
        <f t="shared" si="4"/>
        <v>4</v>
      </c>
    </row>
    <row r="10" spans="1:14" x14ac:dyDescent="0.25">
      <c r="A10" s="20">
        <v>5</v>
      </c>
      <c r="B10" s="53">
        <v>249</v>
      </c>
      <c r="C10" s="54" t="s">
        <v>29</v>
      </c>
      <c r="D10" s="43">
        <v>7</v>
      </c>
      <c r="E10" s="55" t="s">
        <v>25</v>
      </c>
      <c r="F10" s="56">
        <v>10.24</v>
      </c>
      <c r="G10" s="57">
        <f t="shared" si="0"/>
        <v>10</v>
      </c>
      <c r="H10" s="100">
        <v>310</v>
      </c>
      <c r="I10" s="57">
        <f t="shared" si="1"/>
        <v>10</v>
      </c>
      <c r="J10" s="56">
        <v>7</v>
      </c>
      <c r="K10" s="57">
        <f t="shared" si="2"/>
        <v>1</v>
      </c>
      <c r="L10" s="24">
        <f t="shared" si="3"/>
        <v>21</v>
      </c>
      <c r="M10" s="58">
        <f t="shared" si="4"/>
        <v>5</v>
      </c>
    </row>
    <row r="11" spans="1:14" x14ac:dyDescent="0.25">
      <c r="A11" s="20">
        <v>6</v>
      </c>
      <c r="B11" s="53">
        <v>234</v>
      </c>
      <c r="C11" s="54" t="s">
        <v>57</v>
      </c>
      <c r="D11" s="43">
        <v>7</v>
      </c>
      <c r="E11" s="55" t="s">
        <v>58</v>
      </c>
      <c r="F11" s="56">
        <v>9.41</v>
      </c>
      <c r="G11" s="57">
        <f t="shared" si="0"/>
        <v>2</v>
      </c>
      <c r="H11" s="100">
        <v>310</v>
      </c>
      <c r="I11" s="57">
        <f t="shared" si="1"/>
        <v>10</v>
      </c>
      <c r="J11" s="56">
        <v>5</v>
      </c>
      <c r="K11" s="57">
        <f t="shared" si="2"/>
        <v>11</v>
      </c>
      <c r="L11" s="24">
        <f t="shared" si="3"/>
        <v>23</v>
      </c>
      <c r="M11" s="58">
        <f t="shared" si="4"/>
        <v>6</v>
      </c>
    </row>
    <row r="12" spans="1:14" x14ac:dyDescent="0.25">
      <c r="A12" s="20">
        <v>7</v>
      </c>
      <c r="B12" s="53">
        <v>200</v>
      </c>
      <c r="C12" s="60" t="s">
        <v>46</v>
      </c>
      <c r="D12" s="43">
        <v>7</v>
      </c>
      <c r="E12" s="59" t="s">
        <v>60</v>
      </c>
      <c r="F12" s="56">
        <v>10.199999999999999</v>
      </c>
      <c r="G12" s="57">
        <f t="shared" si="0"/>
        <v>9</v>
      </c>
      <c r="H12" s="100">
        <v>311</v>
      </c>
      <c r="I12" s="57">
        <f t="shared" si="1"/>
        <v>9</v>
      </c>
      <c r="J12" s="56">
        <v>5.8</v>
      </c>
      <c r="K12" s="57">
        <f t="shared" si="2"/>
        <v>5</v>
      </c>
      <c r="L12" s="24">
        <f t="shared" si="3"/>
        <v>23</v>
      </c>
      <c r="M12" s="58">
        <f t="shared" si="4"/>
        <v>6</v>
      </c>
    </row>
    <row r="13" spans="1:14" x14ac:dyDescent="0.25">
      <c r="A13" s="20">
        <v>8</v>
      </c>
      <c r="B13" s="53">
        <v>208</v>
      </c>
      <c r="C13" s="54" t="s">
        <v>14</v>
      </c>
      <c r="D13" s="43">
        <v>7</v>
      </c>
      <c r="E13" s="55" t="s">
        <v>60</v>
      </c>
      <c r="F13" s="56">
        <v>10.18</v>
      </c>
      <c r="G13" s="57">
        <f t="shared" si="0"/>
        <v>8</v>
      </c>
      <c r="H13" s="100">
        <v>337</v>
      </c>
      <c r="I13" s="57">
        <f t="shared" si="1"/>
        <v>5</v>
      </c>
      <c r="J13" s="56">
        <v>4.5</v>
      </c>
      <c r="K13" s="57">
        <f t="shared" si="2"/>
        <v>14</v>
      </c>
      <c r="L13" s="24">
        <f t="shared" si="3"/>
        <v>27</v>
      </c>
      <c r="M13" s="58">
        <f t="shared" si="4"/>
        <v>8</v>
      </c>
    </row>
    <row r="14" spans="1:14" x14ac:dyDescent="0.25">
      <c r="A14" s="20">
        <v>9</v>
      </c>
      <c r="B14" s="53">
        <v>291</v>
      </c>
      <c r="C14" s="54" t="s">
        <v>37</v>
      </c>
      <c r="D14" s="43">
        <v>7</v>
      </c>
      <c r="E14" s="55" t="s">
        <v>59</v>
      </c>
      <c r="F14" s="56">
        <v>10.35</v>
      </c>
      <c r="G14" s="57">
        <f t="shared" si="0"/>
        <v>13</v>
      </c>
      <c r="H14" s="100">
        <v>315</v>
      </c>
      <c r="I14" s="57">
        <f t="shared" si="1"/>
        <v>7</v>
      </c>
      <c r="J14" s="56">
        <v>5.6</v>
      </c>
      <c r="K14" s="57">
        <f t="shared" si="2"/>
        <v>7</v>
      </c>
      <c r="L14" s="24">
        <f t="shared" si="3"/>
        <v>27</v>
      </c>
      <c r="M14" s="58">
        <f t="shared" si="4"/>
        <v>8</v>
      </c>
    </row>
    <row r="15" spans="1:14" x14ac:dyDescent="0.25">
      <c r="A15" s="20">
        <v>10</v>
      </c>
      <c r="B15" s="53">
        <v>269</v>
      </c>
      <c r="C15" s="54" t="s">
        <v>45</v>
      </c>
      <c r="D15" s="43">
        <v>7</v>
      </c>
      <c r="E15" s="55" t="s">
        <v>62</v>
      </c>
      <c r="F15" s="56">
        <v>10.039999999999999</v>
      </c>
      <c r="G15" s="57">
        <f t="shared" si="0"/>
        <v>6</v>
      </c>
      <c r="H15" s="100">
        <v>291</v>
      </c>
      <c r="I15" s="57">
        <f t="shared" si="1"/>
        <v>14</v>
      </c>
      <c r="J15" s="56">
        <v>5.4</v>
      </c>
      <c r="K15" s="57">
        <f t="shared" si="2"/>
        <v>8</v>
      </c>
      <c r="L15" s="24">
        <f t="shared" si="3"/>
        <v>28</v>
      </c>
      <c r="M15" s="58">
        <f t="shared" si="4"/>
        <v>10</v>
      </c>
    </row>
    <row r="16" spans="1:14" x14ac:dyDescent="0.25">
      <c r="A16" s="20">
        <v>11</v>
      </c>
      <c r="B16" s="53">
        <v>201</v>
      </c>
      <c r="C16" s="60" t="s">
        <v>9</v>
      </c>
      <c r="D16" s="43">
        <v>7</v>
      </c>
      <c r="E16" s="59" t="s">
        <v>60</v>
      </c>
      <c r="F16" s="56">
        <v>10.83</v>
      </c>
      <c r="G16" s="57">
        <f t="shared" si="0"/>
        <v>16</v>
      </c>
      <c r="H16" s="100">
        <v>304</v>
      </c>
      <c r="I16" s="57">
        <f t="shared" si="1"/>
        <v>13</v>
      </c>
      <c r="J16" s="56">
        <v>6.5</v>
      </c>
      <c r="K16" s="57">
        <f t="shared" si="2"/>
        <v>2</v>
      </c>
      <c r="L16" s="24">
        <f t="shared" si="3"/>
        <v>31</v>
      </c>
      <c r="M16" s="58">
        <f t="shared" si="4"/>
        <v>11</v>
      </c>
    </row>
    <row r="17" spans="1:13" x14ac:dyDescent="0.25">
      <c r="A17" s="20">
        <v>12</v>
      </c>
      <c r="B17" s="53">
        <v>250</v>
      </c>
      <c r="C17" s="54" t="s">
        <v>30</v>
      </c>
      <c r="D17" s="43">
        <v>7</v>
      </c>
      <c r="E17" s="55" t="s">
        <v>25</v>
      </c>
      <c r="F17" s="56">
        <v>10.25</v>
      </c>
      <c r="G17" s="57">
        <f t="shared" si="0"/>
        <v>11</v>
      </c>
      <c r="H17" s="100">
        <v>309</v>
      </c>
      <c r="I17" s="57">
        <f t="shared" si="1"/>
        <v>12</v>
      </c>
      <c r="J17" s="56">
        <v>5</v>
      </c>
      <c r="K17" s="57">
        <f t="shared" si="2"/>
        <v>11</v>
      </c>
      <c r="L17" s="24">
        <f t="shared" si="3"/>
        <v>34</v>
      </c>
      <c r="M17" s="58">
        <f t="shared" si="4"/>
        <v>12</v>
      </c>
    </row>
    <row r="18" spans="1:13" x14ac:dyDescent="0.25">
      <c r="A18" s="20">
        <v>13</v>
      </c>
      <c r="B18" s="53">
        <v>174</v>
      </c>
      <c r="C18" s="54" t="s">
        <v>21</v>
      </c>
      <c r="D18" s="43">
        <v>7</v>
      </c>
      <c r="E18" s="55" t="s">
        <v>22</v>
      </c>
      <c r="F18" s="56">
        <v>10</v>
      </c>
      <c r="G18" s="57">
        <f t="shared" si="0"/>
        <v>5</v>
      </c>
      <c r="H18" s="100">
        <v>285</v>
      </c>
      <c r="I18" s="57">
        <f t="shared" si="1"/>
        <v>17</v>
      </c>
      <c r="J18" s="56">
        <v>4.3</v>
      </c>
      <c r="K18" s="57">
        <f t="shared" si="2"/>
        <v>15</v>
      </c>
      <c r="L18" s="24">
        <f t="shared" si="3"/>
        <v>37</v>
      </c>
      <c r="M18" s="58">
        <f t="shared" si="4"/>
        <v>13</v>
      </c>
    </row>
    <row r="19" spans="1:13" x14ac:dyDescent="0.25">
      <c r="A19" s="20">
        <v>14</v>
      </c>
      <c r="B19" s="53">
        <v>180</v>
      </c>
      <c r="C19" s="54" t="s">
        <v>3</v>
      </c>
      <c r="D19" s="43">
        <v>7</v>
      </c>
      <c r="E19" s="55" t="s">
        <v>5</v>
      </c>
      <c r="F19" s="56">
        <v>10.25</v>
      </c>
      <c r="G19" s="57">
        <f t="shared" si="0"/>
        <v>11</v>
      </c>
      <c r="H19" s="100">
        <v>322</v>
      </c>
      <c r="I19" s="57">
        <f t="shared" si="1"/>
        <v>6</v>
      </c>
      <c r="J19" s="56">
        <v>3.4</v>
      </c>
      <c r="K19" s="57">
        <f t="shared" si="2"/>
        <v>21</v>
      </c>
      <c r="L19" s="24">
        <f t="shared" si="3"/>
        <v>38</v>
      </c>
      <c r="M19" s="58">
        <f t="shared" si="4"/>
        <v>14</v>
      </c>
    </row>
    <row r="20" spans="1:13" x14ac:dyDescent="0.25">
      <c r="A20" s="20">
        <v>15</v>
      </c>
      <c r="B20" s="53">
        <v>176</v>
      </c>
      <c r="C20" s="54" t="s">
        <v>24</v>
      </c>
      <c r="D20" s="43">
        <v>7</v>
      </c>
      <c r="E20" s="55" t="s">
        <v>22</v>
      </c>
      <c r="F20" s="56">
        <v>10.92</v>
      </c>
      <c r="G20" s="57">
        <f t="shared" si="0"/>
        <v>18</v>
      </c>
      <c r="H20" s="100">
        <v>288</v>
      </c>
      <c r="I20" s="57">
        <f t="shared" si="1"/>
        <v>16</v>
      </c>
      <c r="J20" s="56">
        <v>5.0999999999999996</v>
      </c>
      <c r="K20" s="57">
        <f t="shared" si="2"/>
        <v>9</v>
      </c>
      <c r="L20" s="24">
        <f t="shared" si="3"/>
        <v>43</v>
      </c>
      <c r="M20" s="58">
        <f t="shared" si="4"/>
        <v>15</v>
      </c>
    </row>
    <row r="21" spans="1:13" x14ac:dyDescent="0.25">
      <c r="A21" s="20">
        <v>16</v>
      </c>
      <c r="B21" s="53">
        <v>228</v>
      </c>
      <c r="C21" s="55" t="s">
        <v>49</v>
      </c>
      <c r="D21" s="43">
        <v>7</v>
      </c>
      <c r="E21" s="59" t="s">
        <v>58</v>
      </c>
      <c r="F21" s="56">
        <v>10.51</v>
      </c>
      <c r="G21" s="57">
        <f t="shared" si="0"/>
        <v>14</v>
      </c>
      <c r="H21" s="100">
        <v>278</v>
      </c>
      <c r="I21" s="57">
        <f t="shared" si="1"/>
        <v>18</v>
      </c>
      <c r="J21" s="56">
        <v>4.8</v>
      </c>
      <c r="K21" s="57">
        <f t="shared" si="2"/>
        <v>13</v>
      </c>
      <c r="L21" s="24">
        <f t="shared" si="3"/>
        <v>45</v>
      </c>
      <c r="M21" s="58">
        <f t="shared" si="4"/>
        <v>16</v>
      </c>
    </row>
    <row r="22" spans="1:13" x14ac:dyDescent="0.25">
      <c r="A22" s="20">
        <v>17</v>
      </c>
      <c r="B22" s="53">
        <v>207</v>
      </c>
      <c r="C22" s="55" t="s">
        <v>13</v>
      </c>
      <c r="D22" s="43">
        <v>7</v>
      </c>
      <c r="E22" s="59" t="s">
        <v>60</v>
      </c>
      <c r="F22" s="56">
        <v>10.93</v>
      </c>
      <c r="G22" s="57">
        <f t="shared" si="0"/>
        <v>19</v>
      </c>
      <c r="H22" s="100">
        <v>312</v>
      </c>
      <c r="I22" s="57">
        <f t="shared" si="1"/>
        <v>8</v>
      </c>
      <c r="J22" s="56">
        <v>3</v>
      </c>
      <c r="K22" s="57">
        <f t="shared" si="2"/>
        <v>23</v>
      </c>
      <c r="L22" s="24">
        <f t="shared" si="3"/>
        <v>50</v>
      </c>
      <c r="M22" s="58">
        <f t="shared" si="4"/>
        <v>17</v>
      </c>
    </row>
    <row r="23" spans="1:13" x14ac:dyDescent="0.25">
      <c r="A23" s="20">
        <v>18</v>
      </c>
      <c r="B23" s="53">
        <v>292</v>
      </c>
      <c r="C23" s="54" t="s">
        <v>38</v>
      </c>
      <c r="D23" s="43">
        <v>7</v>
      </c>
      <c r="E23" s="55" t="s">
        <v>59</v>
      </c>
      <c r="F23" s="56">
        <v>10.69</v>
      </c>
      <c r="G23" s="57">
        <f t="shared" si="0"/>
        <v>15</v>
      </c>
      <c r="H23" s="100">
        <v>252</v>
      </c>
      <c r="I23" s="57">
        <f t="shared" si="1"/>
        <v>22</v>
      </c>
      <c r="J23" s="56">
        <v>3.9</v>
      </c>
      <c r="K23" s="57">
        <f t="shared" si="2"/>
        <v>18</v>
      </c>
      <c r="L23" s="24">
        <f t="shared" si="3"/>
        <v>55</v>
      </c>
      <c r="M23" s="58">
        <f t="shared" si="4"/>
        <v>18</v>
      </c>
    </row>
    <row r="24" spans="1:13" x14ac:dyDescent="0.25">
      <c r="A24" s="20">
        <v>19</v>
      </c>
      <c r="B24" s="53">
        <v>210</v>
      </c>
      <c r="C24" s="54" t="s">
        <v>16</v>
      </c>
      <c r="D24" s="43">
        <v>7</v>
      </c>
      <c r="E24" s="55" t="s">
        <v>60</v>
      </c>
      <c r="F24" s="56">
        <v>10.84</v>
      </c>
      <c r="G24" s="57">
        <f t="shared" si="0"/>
        <v>17</v>
      </c>
      <c r="H24" s="100">
        <v>259</v>
      </c>
      <c r="I24" s="57">
        <f t="shared" si="1"/>
        <v>21</v>
      </c>
      <c r="J24" s="56">
        <v>4</v>
      </c>
      <c r="K24" s="57">
        <f t="shared" si="2"/>
        <v>17</v>
      </c>
      <c r="L24" s="24">
        <f t="shared" si="3"/>
        <v>55</v>
      </c>
      <c r="M24" s="58">
        <f t="shared" si="4"/>
        <v>18</v>
      </c>
    </row>
    <row r="25" spans="1:13" x14ac:dyDescent="0.25">
      <c r="A25" s="20">
        <v>20</v>
      </c>
      <c r="B25" s="53">
        <v>286</v>
      </c>
      <c r="C25" s="54" t="s">
        <v>33</v>
      </c>
      <c r="D25" s="43">
        <v>7</v>
      </c>
      <c r="E25" s="55" t="s">
        <v>59</v>
      </c>
      <c r="F25" s="56">
        <v>11.07</v>
      </c>
      <c r="G25" s="57">
        <f t="shared" si="0"/>
        <v>20</v>
      </c>
      <c r="H25" s="100">
        <v>273</v>
      </c>
      <c r="I25" s="57">
        <f t="shared" si="1"/>
        <v>20</v>
      </c>
      <c r="J25" s="56">
        <v>4.0999999999999996</v>
      </c>
      <c r="K25" s="57">
        <f t="shared" si="2"/>
        <v>16</v>
      </c>
      <c r="L25" s="24">
        <f t="shared" si="3"/>
        <v>56</v>
      </c>
      <c r="M25" s="58">
        <f t="shared" si="4"/>
        <v>20</v>
      </c>
    </row>
    <row r="26" spans="1:13" x14ac:dyDescent="0.25">
      <c r="A26" s="20">
        <v>21</v>
      </c>
      <c r="B26" s="53">
        <v>209</v>
      </c>
      <c r="C26" s="60" t="s">
        <v>15</v>
      </c>
      <c r="D26" s="43">
        <v>7</v>
      </c>
      <c r="E26" s="59" t="s">
        <v>60</v>
      </c>
      <c r="F26" s="56">
        <v>11.75</v>
      </c>
      <c r="G26" s="57">
        <f t="shared" si="0"/>
        <v>23</v>
      </c>
      <c r="H26" s="100">
        <v>290</v>
      </c>
      <c r="I26" s="57">
        <f t="shared" si="1"/>
        <v>15</v>
      </c>
      <c r="J26" s="56">
        <v>3.7</v>
      </c>
      <c r="K26" s="57">
        <f t="shared" si="2"/>
        <v>19</v>
      </c>
      <c r="L26" s="24">
        <f t="shared" si="3"/>
        <v>57</v>
      </c>
      <c r="M26" s="58">
        <f t="shared" si="4"/>
        <v>21</v>
      </c>
    </row>
    <row r="27" spans="1:13" x14ac:dyDescent="0.25">
      <c r="A27" s="20">
        <v>22</v>
      </c>
      <c r="B27" s="53">
        <v>288</v>
      </c>
      <c r="C27" s="60" t="s">
        <v>35</v>
      </c>
      <c r="D27" s="43">
        <v>7</v>
      </c>
      <c r="E27" s="59" t="s">
        <v>59</v>
      </c>
      <c r="F27" s="56">
        <v>11.4</v>
      </c>
      <c r="G27" s="57">
        <f t="shared" si="0"/>
        <v>21</v>
      </c>
      <c r="H27" s="100">
        <v>274</v>
      </c>
      <c r="I27" s="57">
        <f t="shared" si="1"/>
        <v>19</v>
      </c>
      <c r="J27" s="56">
        <v>3.5</v>
      </c>
      <c r="K27" s="57">
        <f t="shared" si="2"/>
        <v>20</v>
      </c>
      <c r="L27" s="24">
        <f t="shared" si="3"/>
        <v>60</v>
      </c>
      <c r="M27" s="58">
        <f t="shared" si="4"/>
        <v>22</v>
      </c>
    </row>
    <row r="28" spans="1:13" x14ac:dyDescent="0.25">
      <c r="A28" s="20">
        <v>23</v>
      </c>
      <c r="B28" s="53">
        <v>181</v>
      </c>
      <c r="C28" s="54" t="s">
        <v>4</v>
      </c>
      <c r="D28" s="43">
        <v>7</v>
      </c>
      <c r="E28" s="55" t="s">
        <v>5</v>
      </c>
      <c r="F28" s="56">
        <v>11.5</v>
      </c>
      <c r="G28" s="57">
        <f t="shared" si="0"/>
        <v>22</v>
      </c>
      <c r="H28" s="100">
        <v>241</v>
      </c>
      <c r="I28" s="57">
        <f t="shared" si="1"/>
        <v>23</v>
      </c>
      <c r="J28" s="56">
        <v>3.4</v>
      </c>
      <c r="K28" s="57">
        <f t="shared" si="2"/>
        <v>21</v>
      </c>
      <c r="L28" s="24">
        <f t="shared" si="3"/>
        <v>66</v>
      </c>
      <c r="M28" s="58">
        <f t="shared" si="4"/>
        <v>23</v>
      </c>
    </row>
    <row r="29" spans="1:13" x14ac:dyDescent="0.25">
      <c r="A29" s="20">
        <v>24</v>
      </c>
      <c r="B29" s="53"/>
      <c r="C29" s="54"/>
      <c r="D29" s="43"/>
      <c r="E29" s="55"/>
      <c r="F29" s="56"/>
      <c r="G29" s="57" t="str">
        <f t="shared" si="0"/>
        <v/>
      </c>
      <c r="H29" s="100" t="s">
        <v>67</v>
      </c>
      <c r="I29" s="57" t="str">
        <f t="shared" si="1"/>
        <v/>
      </c>
      <c r="J29" s="56"/>
      <c r="K29" s="57" t="str">
        <f t="shared" si="2"/>
        <v/>
      </c>
      <c r="L29" s="24"/>
      <c r="M29" s="58" t="str">
        <f t="shared" si="4"/>
        <v/>
      </c>
    </row>
    <row r="30" spans="1:13" x14ac:dyDescent="0.25">
      <c r="A30" s="20">
        <v>25</v>
      </c>
      <c r="B30" s="53"/>
      <c r="C30" s="54"/>
      <c r="D30" s="43"/>
      <c r="E30" s="55"/>
      <c r="F30" s="56"/>
      <c r="G30" s="57" t="str">
        <f t="shared" ref="G30:G36" si="5">IF(F30&lt;&gt;"",+RANK(F30,F$6:F$36,1),"")</f>
        <v/>
      </c>
      <c r="H30" s="56"/>
      <c r="I30" s="57" t="str">
        <f t="shared" ref="I30:I36" si="6">IF(H30&lt;&gt;"",+RANK(H30,H$6:H$36,0),"")</f>
        <v/>
      </c>
      <c r="J30" s="56"/>
      <c r="K30" s="57" t="str">
        <f t="shared" ref="K30:K36" si="7">IF(J30&lt;&gt;"",+RANK(J30,J$6:J$36,0),"")</f>
        <v/>
      </c>
      <c r="L30" s="24" t="str">
        <f t="shared" ref="L30:L36" si="8">IF(C30&lt;&gt;"",G30+I30+K30,"")</f>
        <v/>
      </c>
      <c r="M30" s="58" t="str">
        <f t="shared" ref="M30:M36" si="9">IF(L30&lt;&gt;"",+RANK(L30,L$6:L$36,1),"")</f>
        <v/>
      </c>
    </row>
    <row r="31" spans="1:13" x14ac:dyDescent="0.25">
      <c r="A31" s="20">
        <v>26</v>
      </c>
      <c r="B31" s="53"/>
      <c r="C31" s="54"/>
      <c r="D31" s="43"/>
      <c r="E31" s="55"/>
      <c r="F31" s="56"/>
      <c r="G31" s="57" t="str">
        <f t="shared" si="5"/>
        <v/>
      </c>
      <c r="H31" s="56"/>
      <c r="I31" s="57" t="str">
        <f t="shared" si="6"/>
        <v/>
      </c>
      <c r="J31" s="56"/>
      <c r="K31" s="57" t="str">
        <f t="shared" si="7"/>
        <v/>
      </c>
      <c r="L31" s="24" t="str">
        <f t="shared" si="8"/>
        <v/>
      </c>
      <c r="M31" s="58" t="str">
        <f t="shared" si="9"/>
        <v/>
      </c>
    </row>
    <row r="32" spans="1:13" x14ac:dyDescent="0.25">
      <c r="A32" s="20">
        <v>27</v>
      </c>
      <c r="B32" s="53"/>
      <c r="C32" s="54"/>
      <c r="D32" s="43"/>
      <c r="E32" s="55"/>
      <c r="F32" s="56"/>
      <c r="G32" s="57" t="str">
        <f t="shared" si="5"/>
        <v/>
      </c>
      <c r="H32" s="56"/>
      <c r="I32" s="57" t="str">
        <f t="shared" si="6"/>
        <v/>
      </c>
      <c r="J32" s="56"/>
      <c r="K32" s="57" t="str">
        <f t="shared" si="7"/>
        <v/>
      </c>
      <c r="L32" s="24" t="str">
        <f t="shared" si="8"/>
        <v/>
      </c>
      <c r="M32" s="58" t="str">
        <f t="shared" si="9"/>
        <v/>
      </c>
    </row>
    <row r="33" spans="1:13" x14ac:dyDescent="0.25">
      <c r="A33" s="20">
        <v>28</v>
      </c>
      <c r="B33" s="53"/>
      <c r="C33" s="54"/>
      <c r="D33" s="43"/>
      <c r="E33" s="55"/>
      <c r="F33" s="56"/>
      <c r="G33" s="57" t="str">
        <f t="shared" si="5"/>
        <v/>
      </c>
      <c r="H33" s="56"/>
      <c r="I33" s="57" t="str">
        <f t="shared" si="6"/>
        <v/>
      </c>
      <c r="J33" s="56"/>
      <c r="K33" s="57" t="str">
        <f t="shared" si="7"/>
        <v/>
      </c>
      <c r="L33" s="24" t="str">
        <f t="shared" si="8"/>
        <v/>
      </c>
      <c r="M33" s="58" t="str">
        <f t="shared" si="9"/>
        <v/>
      </c>
    </row>
    <row r="34" spans="1:13" x14ac:dyDescent="0.25">
      <c r="A34" s="20">
        <v>29</v>
      </c>
      <c r="B34" s="53"/>
      <c r="C34" s="54"/>
      <c r="D34" s="43"/>
      <c r="E34" s="55"/>
      <c r="F34" s="56"/>
      <c r="G34" s="57" t="str">
        <f t="shared" si="5"/>
        <v/>
      </c>
      <c r="H34" s="56"/>
      <c r="I34" s="57" t="str">
        <f t="shared" si="6"/>
        <v/>
      </c>
      <c r="J34" s="56"/>
      <c r="K34" s="57" t="str">
        <f t="shared" si="7"/>
        <v/>
      </c>
      <c r="L34" s="24" t="str">
        <f t="shared" si="8"/>
        <v/>
      </c>
      <c r="M34" s="58" t="str">
        <f t="shared" si="9"/>
        <v/>
      </c>
    </row>
    <row r="35" spans="1:13" x14ac:dyDescent="0.25">
      <c r="A35" s="20">
        <v>30</v>
      </c>
      <c r="B35" s="53"/>
      <c r="C35" s="54"/>
      <c r="D35" s="43"/>
      <c r="E35" s="55"/>
      <c r="F35" s="56"/>
      <c r="G35" s="57" t="str">
        <f t="shared" si="5"/>
        <v/>
      </c>
      <c r="H35" s="56"/>
      <c r="I35" s="57" t="str">
        <f t="shared" si="6"/>
        <v/>
      </c>
      <c r="J35" s="56"/>
      <c r="K35" s="57" t="str">
        <f t="shared" si="7"/>
        <v/>
      </c>
      <c r="L35" s="24" t="str">
        <f t="shared" si="8"/>
        <v/>
      </c>
      <c r="M35" s="58" t="str">
        <f t="shared" si="9"/>
        <v/>
      </c>
    </row>
    <row r="36" spans="1:13" ht="15.75" thickBot="1" x14ac:dyDescent="0.3">
      <c r="A36" s="28">
        <v>31</v>
      </c>
      <c r="B36" s="61"/>
      <c r="C36" s="62"/>
      <c r="D36" s="45"/>
      <c r="E36" s="63"/>
      <c r="F36" s="64"/>
      <c r="G36" s="65" t="str">
        <f t="shared" si="5"/>
        <v/>
      </c>
      <c r="H36" s="64"/>
      <c r="I36" s="65" t="str">
        <f t="shared" si="6"/>
        <v/>
      </c>
      <c r="J36" s="64"/>
      <c r="K36" s="65" t="str">
        <f t="shared" si="7"/>
        <v/>
      </c>
      <c r="L36" s="31" t="str">
        <f t="shared" si="8"/>
        <v/>
      </c>
      <c r="M36" s="66" t="str">
        <f t="shared" si="9"/>
        <v/>
      </c>
    </row>
  </sheetData>
  <sortState ref="B6:M29">
    <sortCondition ref="M6:M29"/>
  </sortState>
  <mergeCells count="14">
    <mergeCell ref="K3:K4"/>
    <mergeCell ref="L3:L4"/>
    <mergeCell ref="M3:M4"/>
    <mergeCell ref="D3:D4"/>
    <mergeCell ref="L1:M1"/>
    <mergeCell ref="G3:G4"/>
    <mergeCell ref="H3:H4"/>
    <mergeCell ref="I3:I4"/>
    <mergeCell ref="J3:J4"/>
    <mergeCell ref="A3:A4"/>
    <mergeCell ref="B3:B4"/>
    <mergeCell ref="C3:C4"/>
    <mergeCell ref="E3:E4"/>
    <mergeCell ref="F3:F4"/>
  </mergeCells>
  <pageMargins left="0.51181102362204722" right="0.31496062992125984" top="0.19685039370078741" bottom="0.19685039370078741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74</v>
      </c>
      <c r="D1" s="2"/>
      <c r="E1" s="3"/>
      <c r="F1" s="102" t="s">
        <v>69</v>
      </c>
      <c r="G1" s="102"/>
      <c r="H1" s="4"/>
    </row>
    <row r="2" spans="1:13" ht="15.75" x14ac:dyDescent="0.25">
      <c r="B2" s="5"/>
      <c r="C2" s="6" t="s">
        <v>75</v>
      </c>
      <c r="D2" s="5"/>
      <c r="E2" s="6"/>
      <c r="F2" s="103" t="s">
        <v>86</v>
      </c>
      <c r="G2" s="103"/>
      <c r="H2" s="7"/>
    </row>
    <row r="3" spans="1:13" ht="15.75" thickBot="1" x14ac:dyDescent="0.3"/>
    <row r="4" spans="1:13" s="8" customFormat="1" ht="13.5" customHeight="1" thickBot="1" x14ac:dyDescent="0.3">
      <c r="A4" s="104" t="s">
        <v>70</v>
      </c>
      <c r="B4" s="106" t="s">
        <v>71</v>
      </c>
      <c r="C4" s="106" t="s">
        <v>72</v>
      </c>
      <c r="D4" s="106" t="s">
        <v>64</v>
      </c>
      <c r="E4" s="106" t="s">
        <v>73</v>
      </c>
      <c r="F4" s="108" t="s">
        <v>66</v>
      </c>
      <c r="G4" s="110" t="s">
        <v>65</v>
      </c>
    </row>
    <row r="5" spans="1:13" s="8" customFormat="1" ht="18.75" customHeight="1" thickBot="1" x14ac:dyDescent="0.3">
      <c r="A5" s="105"/>
      <c r="B5" s="107"/>
      <c r="C5" s="107"/>
      <c r="D5" s="107"/>
      <c r="E5" s="107"/>
      <c r="F5" s="109"/>
      <c r="G5" s="111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225</v>
      </c>
      <c r="C7" s="13" t="s">
        <v>47</v>
      </c>
      <c r="D7" s="44">
        <v>7</v>
      </c>
      <c r="E7" s="72" t="s">
        <v>58</v>
      </c>
      <c r="F7" s="95">
        <v>11.07</v>
      </c>
      <c r="G7" s="16">
        <f t="shared" ref="G7" si="0">IF(F7&lt;&gt;"",+RANK(F7,F$7:F$555,1),"")</f>
        <v>20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284</v>
      </c>
      <c r="C8" s="22" t="s">
        <v>31</v>
      </c>
      <c r="D8" s="43">
        <v>7</v>
      </c>
      <c r="E8" s="73" t="s">
        <v>59</v>
      </c>
      <c r="F8" s="96">
        <v>9.68</v>
      </c>
      <c r="G8" s="25">
        <f>IF(F8&lt;&gt;"",+RANK(F8,F$7:F$555,1),"")</f>
        <v>1</v>
      </c>
      <c r="L8" s="10"/>
      <c r="M8" s="10"/>
    </row>
    <row r="9" spans="1:13" ht="18" customHeight="1" x14ac:dyDescent="0.25">
      <c r="A9" s="20">
        <v>3</v>
      </c>
      <c r="B9" s="21">
        <v>285</v>
      </c>
      <c r="C9" s="26" t="s">
        <v>32</v>
      </c>
      <c r="D9" s="43">
        <v>7</v>
      </c>
      <c r="E9" s="73" t="s">
        <v>59</v>
      </c>
      <c r="F9" s="96">
        <v>10.130000000000001</v>
      </c>
      <c r="G9" s="25">
        <f t="shared" ref="G9:G38" si="1">IF(F9&lt;&gt;"",+RANK(F9,F$7:F$555,1),"")</f>
        <v>6</v>
      </c>
      <c r="L9" s="10"/>
      <c r="M9" s="10"/>
    </row>
    <row r="10" spans="1:13" ht="18" customHeight="1" thickBot="1" x14ac:dyDescent="0.3">
      <c r="A10" s="28">
        <v>4</v>
      </c>
      <c r="B10" s="29">
        <v>247</v>
      </c>
      <c r="C10" s="30" t="s">
        <v>27</v>
      </c>
      <c r="D10" s="45">
        <v>7</v>
      </c>
      <c r="E10" s="74" t="s">
        <v>25</v>
      </c>
      <c r="F10" s="97">
        <v>10.99</v>
      </c>
      <c r="G10" s="32">
        <f t="shared" si="1"/>
        <v>18</v>
      </c>
      <c r="L10" s="10"/>
      <c r="M10" s="10"/>
    </row>
    <row r="11" spans="1:13" ht="18" customHeight="1" x14ac:dyDescent="0.25">
      <c r="A11" s="11">
        <v>5</v>
      </c>
      <c r="B11" s="12">
        <v>261</v>
      </c>
      <c r="C11" s="76" t="s">
        <v>40</v>
      </c>
      <c r="D11" s="44">
        <v>7</v>
      </c>
      <c r="E11" s="14" t="s">
        <v>62</v>
      </c>
      <c r="F11" s="95">
        <v>10.9</v>
      </c>
      <c r="G11" s="16">
        <f t="shared" si="1"/>
        <v>17</v>
      </c>
    </row>
    <row r="12" spans="1:13" ht="18" customHeight="1" x14ac:dyDescent="0.25">
      <c r="A12" s="20">
        <v>6</v>
      </c>
      <c r="B12" s="21">
        <v>267</v>
      </c>
      <c r="C12" s="22" t="s">
        <v>43</v>
      </c>
      <c r="D12" s="43">
        <v>7</v>
      </c>
      <c r="E12" s="23" t="s">
        <v>62</v>
      </c>
      <c r="F12" s="96">
        <v>10.8</v>
      </c>
      <c r="G12" s="25">
        <f t="shared" si="1"/>
        <v>14</v>
      </c>
    </row>
    <row r="13" spans="1:13" ht="18" customHeight="1" x14ac:dyDescent="0.25">
      <c r="A13" s="20">
        <v>7</v>
      </c>
      <c r="B13" s="21">
        <v>245</v>
      </c>
      <c r="C13" s="22" t="s">
        <v>39</v>
      </c>
      <c r="D13" s="43">
        <v>7</v>
      </c>
      <c r="E13" s="23" t="s">
        <v>61</v>
      </c>
      <c r="F13" s="96">
        <v>9.92</v>
      </c>
      <c r="G13" s="25">
        <f t="shared" si="1"/>
        <v>3</v>
      </c>
    </row>
    <row r="14" spans="1:13" ht="18" customHeight="1" thickBot="1" x14ac:dyDescent="0.3">
      <c r="A14" s="28">
        <v>8</v>
      </c>
      <c r="B14" s="29">
        <v>227</v>
      </c>
      <c r="C14" s="30" t="s">
        <v>48</v>
      </c>
      <c r="D14" s="45">
        <v>7</v>
      </c>
      <c r="E14" s="77" t="s">
        <v>58</v>
      </c>
      <c r="F14" s="97">
        <v>10.51</v>
      </c>
      <c r="G14" s="32">
        <f t="shared" si="1"/>
        <v>10</v>
      </c>
    </row>
    <row r="15" spans="1:13" ht="18" customHeight="1" x14ac:dyDescent="0.25">
      <c r="A15" s="11">
        <v>9</v>
      </c>
      <c r="B15" s="12">
        <v>265</v>
      </c>
      <c r="C15" s="78" t="s">
        <v>41</v>
      </c>
      <c r="D15" s="44">
        <v>7</v>
      </c>
      <c r="E15" s="76" t="s">
        <v>62</v>
      </c>
      <c r="F15" s="95">
        <v>11.32</v>
      </c>
      <c r="G15" s="16">
        <f t="shared" si="1"/>
        <v>26</v>
      </c>
    </row>
    <row r="16" spans="1:13" ht="18" customHeight="1" x14ac:dyDescent="0.25">
      <c r="A16" s="20">
        <v>10</v>
      </c>
      <c r="B16" s="21">
        <v>248</v>
      </c>
      <c r="C16" s="22" t="s">
        <v>28</v>
      </c>
      <c r="D16" s="43">
        <v>7</v>
      </c>
      <c r="E16" s="23" t="s">
        <v>25</v>
      </c>
      <c r="F16" s="96">
        <v>10.27</v>
      </c>
      <c r="G16" s="25">
        <f t="shared" si="1"/>
        <v>7</v>
      </c>
    </row>
    <row r="17" spans="1:7" x14ac:dyDescent="0.25">
      <c r="A17" s="20">
        <v>11</v>
      </c>
      <c r="B17" s="21">
        <v>178</v>
      </c>
      <c r="C17" s="27" t="s">
        <v>2</v>
      </c>
      <c r="D17" s="43">
        <v>7</v>
      </c>
      <c r="E17" s="23" t="s">
        <v>5</v>
      </c>
      <c r="F17" s="96">
        <v>11.56</v>
      </c>
      <c r="G17" s="25">
        <f t="shared" si="1"/>
        <v>29</v>
      </c>
    </row>
    <row r="18" spans="1:7" ht="15.75" thickBot="1" x14ac:dyDescent="0.3">
      <c r="A18" s="28">
        <v>12</v>
      </c>
      <c r="B18" s="29">
        <v>246</v>
      </c>
      <c r="C18" s="79" t="s">
        <v>26</v>
      </c>
      <c r="D18" s="45">
        <v>7</v>
      </c>
      <c r="E18" s="77" t="s">
        <v>25</v>
      </c>
      <c r="F18" s="97">
        <v>9.92</v>
      </c>
      <c r="G18" s="32">
        <f t="shared" si="1"/>
        <v>3</v>
      </c>
    </row>
    <row r="19" spans="1:7" x14ac:dyDescent="0.25">
      <c r="A19" s="11">
        <v>13</v>
      </c>
      <c r="B19" s="12">
        <v>287</v>
      </c>
      <c r="C19" s="78" t="s">
        <v>34</v>
      </c>
      <c r="D19" s="44">
        <v>7</v>
      </c>
      <c r="E19" s="14" t="s">
        <v>59</v>
      </c>
      <c r="F19" s="95">
        <v>11.12</v>
      </c>
      <c r="G19" s="16">
        <f t="shared" si="1"/>
        <v>22</v>
      </c>
    </row>
    <row r="20" spans="1:7" x14ac:dyDescent="0.25">
      <c r="A20" s="20">
        <v>14</v>
      </c>
      <c r="B20" s="21">
        <v>229</v>
      </c>
      <c r="C20" s="22" t="s">
        <v>50</v>
      </c>
      <c r="D20" s="43">
        <v>7</v>
      </c>
      <c r="E20" s="23" t="s">
        <v>58</v>
      </c>
      <c r="F20" s="96">
        <v>11.97</v>
      </c>
      <c r="G20" s="25">
        <f t="shared" si="1"/>
        <v>31</v>
      </c>
    </row>
    <row r="21" spans="1:7" x14ac:dyDescent="0.25">
      <c r="A21" s="20">
        <v>15</v>
      </c>
      <c r="B21" s="21">
        <v>230</v>
      </c>
      <c r="C21" s="27" t="s">
        <v>51</v>
      </c>
      <c r="D21" s="43">
        <v>7</v>
      </c>
      <c r="E21" s="23" t="s">
        <v>58</v>
      </c>
      <c r="F21" s="96">
        <v>10.84</v>
      </c>
      <c r="G21" s="25">
        <f t="shared" si="1"/>
        <v>16</v>
      </c>
    </row>
    <row r="22" spans="1:7" ht="15.75" thickBot="1" x14ac:dyDescent="0.3">
      <c r="A22" s="28">
        <v>16</v>
      </c>
      <c r="B22" s="29">
        <v>231</v>
      </c>
      <c r="C22" s="30" t="s">
        <v>52</v>
      </c>
      <c r="D22" s="45">
        <v>7</v>
      </c>
      <c r="E22" s="77" t="s">
        <v>58</v>
      </c>
      <c r="F22" s="97">
        <v>11.16</v>
      </c>
      <c r="G22" s="32">
        <f t="shared" si="1"/>
        <v>24</v>
      </c>
    </row>
    <row r="23" spans="1:7" x14ac:dyDescent="0.25">
      <c r="A23" s="11">
        <v>17</v>
      </c>
      <c r="B23" s="12">
        <v>232</v>
      </c>
      <c r="C23" s="76" t="s">
        <v>53</v>
      </c>
      <c r="D23" s="44">
        <v>7</v>
      </c>
      <c r="E23" s="14" t="s">
        <v>58</v>
      </c>
      <c r="F23" s="95">
        <v>11.4</v>
      </c>
      <c r="G23" s="16">
        <f t="shared" si="1"/>
        <v>27</v>
      </c>
    </row>
    <row r="24" spans="1:7" x14ac:dyDescent="0.25">
      <c r="A24" s="20">
        <v>18</v>
      </c>
      <c r="B24" s="21">
        <v>289</v>
      </c>
      <c r="C24" s="22" t="s">
        <v>36</v>
      </c>
      <c r="D24" s="43">
        <v>7</v>
      </c>
      <c r="E24" s="23" t="s">
        <v>59</v>
      </c>
      <c r="F24" s="96">
        <v>11.42</v>
      </c>
      <c r="G24" s="25">
        <f t="shared" si="1"/>
        <v>28</v>
      </c>
    </row>
    <row r="25" spans="1:7" x14ac:dyDescent="0.25">
      <c r="A25" s="20">
        <v>19</v>
      </c>
      <c r="B25" s="21">
        <v>242</v>
      </c>
      <c r="C25" s="22" t="s">
        <v>8</v>
      </c>
      <c r="D25" s="43">
        <v>7</v>
      </c>
      <c r="E25" s="23" t="s">
        <v>61</v>
      </c>
      <c r="F25" s="96">
        <v>10</v>
      </c>
      <c r="G25" s="25">
        <f t="shared" si="1"/>
        <v>5</v>
      </c>
    </row>
    <row r="26" spans="1:7" ht="15.75" thickBot="1" x14ac:dyDescent="0.3">
      <c r="A26" s="28">
        <v>20</v>
      </c>
      <c r="B26" s="29">
        <v>233</v>
      </c>
      <c r="C26" s="30" t="s">
        <v>54</v>
      </c>
      <c r="D26" s="45">
        <v>7</v>
      </c>
      <c r="E26" s="77" t="s">
        <v>58</v>
      </c>
      <c r="F26" s="97">
        <v>11.63</v>
      </c>
      <c r="G26" s="32">
        <f t="shared" si="1"/>
        <v>30</v>
      </c>
    </row>
    <row r="27" spans="1:7" x14ac:dyDescent="0.25">
      <c r="A27" s="11">
        <v>21</v>
      </c>
      <c r="B27" s="12">
        <v>172</v>
      </c>
      <c r="C27" s="76" t="s">
        <v>0</v>
      </c>
      <c r="D27" s="44">
        <v>7</v>
      </c>
      <c r="E27" s="14" t="s">
        <v>63</v>
      </c>
      <c r="F27" s="95">
        <v>9.7200000000000006</v>
      </c>
      <c r="G27" s="16">
        <f t="shared" si="1"/>
        <v>2</v>
      </c>
    </row>
    <row r="28" spans="1:7" x14ac:dyDescent="0.25">
      <c r="A28" s="20">
        <v>22</v>
      </c>
      <c r="B28" s="21">
        <v>177</v>
      </c>
      <c r="C28" s="22" t="s">
        <v>1</v>
      </c>
      <c r="D28" s="43">
        <v>7</v>
      </c>
      <c r="E28" s="23" t="s">
        <v>5</v>
      </c>
      <c r="F28" s="96">
        <v>10.61</v>
      </c>
      <c r="G28" s="25">
        <f t="shared" si="1"/>
        <v>12</v>
      </c>
    </row>
    <row r="29" spans="1:7" x14ac:dyDescent="0.25">
      <c r="A29" s="20">
        <v>23</v>
      </c>
      <c r="B29" s="21">
        <v>252</v>
      </c>
      <c r="C29" s="22" t="s">
        <v>7</v>
      </c>
      <c r="D29" s="43">
        <v>7</v>
      </c>
      <c r="E29" s="23" t="s">
        <v>6</v>
      </c>
      <c r="F29" s="96">
        <v>10.34</v>
      </c>
      <c r="G29" s="25">
        <f t="shared" si="1"/>
        <v>8</v>
      </c>
    </row>
    <row r="30" spans="1:7" ht="15.75" thickBot="1" x14ac:dyDescent="0.3">
      <c r="A30" s="28">
        <v>24</v>
      </c>
      <c r="B30" s="29">
        <v>302</v>
      </c>
      <c r="C30" s="30" t="s">
        <v>68</v>
      </c>
      <c r="D30" s="45">
        <v>7</v>
      </c>
      <c r="E30" s="77" t="s">
        <v>60</v>
      </c>
      <c r="F30" s="97">
        <v>10.56</v>
      </c>
      <c r="G30" s="32">
        <f t="shared" si="1"/>
        <v>11</v>
      </c>
    </row>
    <row r="31" spans="1:7" x14ac:dyDescent="0.25">
      <c r="A31" s="11">
        <v>25</v>
      </c>
      <c r="B31" s="12">
        <v>266</v>
      </c>
      <c r="C31" s="76" t="s">
        <v>42</v>
      </c>
      <c r="D31" s="44">
        <v>7</v>
      </c>
      <c r="E31" s="14" t="s">
        <v>62</v>
      </c>
      <c r="F31" s="95">
        <v>10.44</v>
      </c>
      <c r="G31" s="16">
        <f t="shared" si="1"/>
        <v>9</v>
      </c>
    </row>
    <row r="32" spans="1:7" x14ac:dyDescent="0.25">
      <c r="A32" s="20">
        <v>26</v>
      </c>
      <c r="B32" s="21">
        <v>211</v>
      </c>
      <c r="C32" s="22" t="s">
        <v>17</v>
      </c>
      <c r="D32" s="43">
        <v>7</v>
      </c>
      <c r="E32" s="23" t="s">
        <v>60</v>
      </c>
      <c r="F32" s="96">
        <v>11.08</v>
      </c>
      <c r="G32" s="25">
        <f t="shared" si="1"/>
        <v>21</v>
      </c>
    </row>
    <row r="33" spans="1:7" x14ac:dyDescent="0.25">
      <c r="A33" s="20">
        <v>27</v>
      </c>
      <c r="B33" s="21">
        <v>212</v>
      </c>
      <c r="C33" s="22" t="s">
        <v>18</v>
      </c>
      <c r="D33" s="43">
        <v>7</v>
      </c>
      <c r="E33" s="23" t="s">
        <v>60</v>
      </c>
      <c r="F33" s="96">
        <v>10.81</v>
      </c>
      <c r="G33" s="25">
        <f t="shared" si="1"/>
        <v>15</v>
      </c>
    </row>
    <row r="34" spans="1:7" ht="15.75" thickBot="1" x14ac:dyDescent="0.3">
      <c r="A34" s="28">
        <v>28</v>
      </c>
      <c r="B34" s="29">
        <v>226</v>
      </c>
      <c r="C34" s="30" t="s">
        <v>85</v>
      </c>
      <c r="D34" s="45">
        <v>7</v>
      </c>
      <c r="E34" s="77" t="s">
        <v>58</v>
      </c>
      <c r="F34" s="97">
        <v>11.22</v>
      </c>
      <c r="G34" s="32">
        <f t="shared" si="1"/>
        <v>25</v>
      </c>
    </row>
    <row r="35" spans="1:7" x14ac:dyDescent="0.25">
      <c r="A35" s="67">
        <v>29</v>
      </c>
      <c r="B35" s="68">
        <v>213</v>
      </c>
      <c r="C35" s="69" t="s">
        <v>19</v>
      </c>
      <c r="D35" s="70">
        <v>7</v>
      </c>
      <c r="E35" s="71" t="s">
        <v>60</v>
      </c>
      <c r="F35" s="98">
        <v>10.74</v>
      </c>
      <c r="G35" s="75">
        <f t="shared" si="1"/>
        <v>13</v>
      </c>
    </row>
    <row r="36" spans="1:7" x14ac:dyDescent="0.25">
      <c r="A36" s="20">
        <v>30</v>
      </c>
      <c r="B36" s="21">
        <v>214</v>
      </c>
      <c r="C36" s="27" t="s">
        <v>20</v>
      </c>
      <c r="D36" s="43">
        <v>7</v>
      </c>
      <c r="E36" s="22" t="s">
        <v>60</v>
      </c>
      <c r="F36" s="96">
        <v>11.03</v>
      </c>
      <c r="G36" s="25">
        <f t="shared" si="1"/>
        <v>19</v>
      </c>
    </row>
    <row r="37" spans="1:7" x14ac:dyDescent="0.25">
      <c r="A37" s="20">
        <v>31</v>
      </c>
      <c r="B37" s="21">
        <v>236</v>
      </c>
      <c r="C37" s="27" t="s">
        <v>56</v>
      </c>
      <c r="D37" s="43">
        <v>7</v>
      </c>
      <c r="E37" s="22" t="s">
        <v>58</v>
      </c>
      <c r="F37" s="96">
        <v>11.13</v>
      </c>
      <c r="G37" s="25">
        <f t="shared" si="1"/>
        <v>23</v>
      </c>
    </row>
    <row r="38" spans="1:7" ht="15.75" thickBot="1" x14ac:dyDescent="0.3">
      <c r="A38" s="28">
        <v>32</v>
      </c>
      <c r="B38" s="29"/>
      <c r="C38" s="30"/>
      <c r="D38" s="45"/>
      <c r="E38" s="30"/>
      <c r="F38" s="97"/>
      <c r="G38" s="32" t="str">
        <f t="shared" si="1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74</v>
      </c>
      <c r="D1" s="3"/>
      <c r="E1" s="3"/>
      <c r="F1" s="3"/>
      <c r="G1" s="3"/>
      <c r="H1" s="102" t="s">
        <v>80</v>
      </c>
      <c r="I1" s="102"/>
      <c r="J1" s="102"/>
    </row>
    <row r="2" spans="1:10" ht="15.75" x14ac:dyDescent="0.25">
      <c r="C2" s="6" t="s">
        <v>75</v>
      </c>
      <c r="D2" s="6"/>
      <c r="E2" s="6"/>
      <c r="F2" s="6"/>
      <c r="G2" s="6"/>
      <c r="H2" s="6"/>
      <c r="I2" s="103" t="s">
        <v>86</v>
      </c>
      <c r="J2" s="103"/>
    </row>
    <row r="3" spans="1:10" ht="15.75" thickBot="1" x14ac:dyDescent="0.3"/>
    <row r="4" spans="1:10" ht="15.75" thickBot="1" x14ac:dyDescent="0.3">
      <c r="A4" s="115" t="s">
        <v>70</v>
      </c>
      <c r="B4" s="116" t="s">
        <v>71</v>
      </c>
      <c r="C4" s="116" t="s">
        <v>72</v>
      </c>
      <c r="D4" s="116" t="s">
        <v>64</v>
      </c>
      <c r="E4" s="116" t="s">
        <v>73</v>
      </c>
      <c r="F4" s="112" t="s">
        <v>76</v>
      </c>
      <c r="G4" s="112" t="s">
        <v>77</v>
      </c>
      <c r="H4" s="112" t="s">
        <v>78</v>
      </c>
      <c r="I4" s="112" t="s">
        <v>79</v>
      </c>
      <c r="J4" s="114" t="s">
        <v>65</v>
      </c>
    </row>
    <row r="5" spans="1:10" ht="15.75" thickBot="1" x14ac:dyDescent="0.3">
      <c r="A5" s="115"/>
      <c r="B5" s="116"/>
      <c r="C5" s="116"/>
      <c r="D5" s="116"/>
      <c r="E5" s="116"/>
      <c r="F5" s="113"/>
      <c r="G5" s="113"/>
      <c r="H5" s="113"/>
      <c r="I5" s="113"/>
      <c r="J5" s="114"/>
    </row>
    <row r="6" spans="1:10" ht="15.75" thickBot="1" x14ac:dyDescent="0.3"/>
    <row r="7" spans="1:10" x14ac:dyDescent="0.25">
      <c r="A7" s="11">
        <v>1</v>
      </c>
      <c r="B7" s="12">
        <v>225</v>
      </c>
      <c r="C7" s="13" t="s">
        <v>47</v>
      </c>
      <c r="D7" s="44">
        <v>7</v>
      </c>
      <c r="E7" s="14" t="s">
        <v>58</v>
      </c>
      <c r="F7" s="33"/>
      <c r="G7" s="33"/>
      <c r="H7" s="33"/>
      <c r="I7" s="34">
        <v>226</v>
      </c>
      <c r="J7" s="35">
        <f t="shared" ref="J7:J38" si="0">IF(+I7&lt;&gt;"",+RANK(I7,I$7:I$515,0),"")</f>
        <v>31</v>
      </c>
    </row>
    <row r="8" spans="1:10" x14ac:dyDescent="0.25">
      <c r="A8" s="20">
        <v>2</v>
      </c>
      <c r="B8" s="21">
        <v>284</v>
      </c>
      <c r="C8" s="26" t="s">
        <v>31</v>
      </c>
      <c r="D8" s="43">
        <v>7</v>
      </c>
      <c r="E8" s="23" t="s">
        <v>59</v>
      </c>
      <c r="F8" s="36"/>
      <c r="G8" s="36"/>
      <c r="H8" s="36"/>
      <c r="I8" s="37">
        <v>327</v>
      </c>
      <c r="J8" s="38">
        <f t="shared" si="0"/>
        <v>5</v>
      </c>
    </row>
    <row r="9" spans="1:10" x14ac:dyDescent="0.25">
      <c r="A9" s="20">
        <v>3</v>
      </c>
      <c r="B9" s="21">
        <v>285</v>
      </c>
      <c r="C9" s="22" t="s">
        <v>32</v>
      </c>
      <c r="D9" s="43">
        <v>7</v>
      </c>
      <c r="E9" s="23" t="s">
        <v>59</v>
      </c>
      <c r="F9" s="36"/>
      <c r="G9" s="36"/>
      <c r="H9" s="36"/>
      <c r="I9" s="37">
        <v>324</v>
      </c>
      <c r="J9" s="38">
        <f t="shared" si="0"/>
        <v>8</v>
      </c>
    </row>
    <row r="10" spans="1:10" x14ac:dyDescent="0.25">
      <c r="A10" s="20">
        <v>4</v>
      </c>
      <c r="B10" s="21">
        <v>247</v>
      </c>
      <c r="C10" s="22" t="s">
        <v>27</v>
      </c>
      <c r="D10" s="43">
        <v>7</v>
      </c>
      <c r="E10" s="23" t="s">
        <v>25</v>
      </c>
      <c r="F10" s="37"/>
      <c r="G10" s="37"/>
      <c r="H10" s="37"/>
      <c r="I10" s="37">
        <v>280</v>
      </c>
      <c r="J10" s="38">
        <f t="shared" si="0"/>
        <v>20</v>
      </c>
    </row>
    <row r="11" spans="1:10" x14ac:dyDescent="0.25">
      <c r="A11" s="20">
        <v>5</v>
      </c>
      <c r="B11" s="21">
        <v>261</v>
      </c>
      <c r="C11" s="26" t="s">
        <v>40</v>
      </c>
      <c r="D11" s="43">
        <v>7</v>
      </c>
      <c r="E11" s="23" t="s">
        <v>62</v>
      </c>
      <c r="F11" s="36"/>
      <c r="G11" s="36"/>
      <c r="H11" s="39"/>
      <c r="I11" s="37">
        <v>270</v>
      </c>
      <c r="J11" s="38">
        <f t="shared" si="0"/>
        <v>25</v>
      </c>
    </row>
    <row r="12" spans="1:10" x14ac:dyDescent="0.25">
      <c r="A12" s="20">
        <v>6</v>
      </c>
      <c r="B12" s="21">
        <v>267</v>
      </c>
      <c r="C12" s="27" t="s">
        <v>43</v>
      </c>
      <c r="D12" s="43">
        <v>7</v>
      </c>
      <c r="E12" s="22" t="s">
        <v>62</v>
      </c>
      <c r="F12" s="37"/>
      <c r="G12" s="37"/>
      <c r="H12" s="37"/>
      <c r="I12" s="37">
        <v>264</v>
      </c>
      <c r="J12" s="38">
        <f t="shared" si="0"/>
        <v>28</v>
      </c>
    </row>
    <row r="13" spans="1:10" x14ac:dyDescent="0.25">
      <c r="A13" s="20">
        <v>7</v>
      </c>
      <c r="B13" s="21">
        <v>245</v>
      </c>
      <c r="C13" s="26" t="s">
        <v>39</v>
      </c>
      <c r="D13" s="43">
        <v>7</v>
      </c>
      <c r="E13" s="23" t="s">
        <v>61</v>
      </c>
      <c r="F13" s="36"/>
      <c r="G13" s="36"/>
      <c r="H13" s="36"/>
      <c r="I13" s="37">
        <v>347</v>
      </c>
      <c r="J13" s="38">
        <f t="shared" si="0"/>
        <v>3</v>
      </c>
    </row>
    <row r="14" spans="1:10" x14ac:dyDescent="0.25">
      <c r="A14" s="20">
        <v>8</v>
      </c>
      <c r="B14" s="21">
        <v>227</v>
      </c>
      <c r="C14" s="27" t="s">
        <v>48</v>
      </c>
      <c r="D14" s="43">
        <v>7</v>
      </c>
      <c r="E14" s="22" t="s">
        <v>58</v>
      </c>
      <c r="F14" s="21"/>
      <c r="G14" s="21"/>
      <c r="H14" s="21"/>
      <c r="I14" s="37">
        <v>277</v>
      </c>
      <c r="J14" s="40">
        <f t="shared" si="0"/>
        <v>23</v>
      </c>
    </row>
    <row r="15" spans="1:10" x14ac:dyDescent="0.25">
      <c r="A15" s="20">
        <v>9</v>
      </c>
      <c r="B15" s="21">
        <v>265</v>
      </c>
      <c r="C15" s="27" t="s">
        <v>41</v>
      </c>
      <c r="D15" s="43">
        <v>7</v>
      </c>
      <c r="E15" s="22" t="s">
        <v>62</v>
      </c>
      <c r="F15" s="36"/>
      <c r="G15" s="36"/>
      <c r="H15" s="36"/>
      <c r="I15" s="37">
        <v>291</v>
      </c>
      <c r="J15" s="38">
        <f t="shared" si="0"/>
        <v>15</v>
      </c>
    </row>
    <row r="16" spans="1:10" x14ac:dyDescent="0.25">
      <c r="A16" s="20">
        <v>10</v>
      </c>
      <c r="B16" s="21">
        <v>248</v>
      </c>
      <c r="C16" s="27" t="s">
        <v>28</v>
      </c>
      <c r="D16" s="43">
        <v>7</v>
      </c>
      <c r="E16" s="23" t="s">
        <v>25</v>
      </c>
      <c r="F16" s="36"/>
      <c r="G16" s="36"/>
      <c r="H16" s="39"/>
      <c r="I16" s="37">
        <v>325</v>
      </c>
      <c r="J16" s="38">
        <f t="shared" si="0"/>
        <v>7</v>
      </c>
    </row>
    <row r="17" spans="1:10" x14ac:dyDescent="0.25">
      <c r="A17" s="20">
        <v>11</v>
      </c>
      <c r="B17" s="21">
        <v>178</v>
      </c>
      <c r="C17" s="27" t="s">
        <v>2</v>
      </c>
      <c r="D17" s="43">
        <v>7</v>
      </c>
      <c r="E17" s="22" t="s">
        <v>5</v>
      </c>
      <c r="F17" s="39"/>
      <c r="G17" s="36"/>
      <c r="H17" s="39"/>
      <c r="I17" s="37">
        <v>280</v>
      </c>
      <c r="J17" s="38">
        <f t="shared" si="0"/>
        <v>20</v>
      </c>
    </row>
    <row r="18" spans="1:10" x14ac:dyDescent="0.25">
      <c r="A18" s="20">
        <v>12</v>
      </c>
      <c r="B18" s="21">
        <v>246</v>
      </c>
      <c r="C18" s="27" t="s">
        <v>26</v>
      </c>
      <c r="D18" s="43">
        <v>7</v>
      </c>
      <c r="E18" s="22" t="s">
        <v>25</v>
      </c>
      <c r="F18" s="21"/>
      <c r="G18" s="21"/>
      <c r="H18" s="41"/>
      <c r="I18" s="37">
        <v>366</v>
      </c>
      <c r="J18" s="84">
        <f t="shared" si="0"/>
        <v>2</v>
      </c>
    </row>
    <row r="19" spans="1:10" x14ac:dyDescent="0.25">
      <c r="A19" s="20">
        <v>13</v>
      </c>
      <c r="B19" s="21">
        <v>287</v>
      </c>
      <c r="C19" s="27" t="s">
        <v>34</v>
      </c>
      <c r="D19" s="43">
        <v>7</v>
      </c>
      <c r="E19" s="22" t="s">
        <v>59</v>
      </c>
      <c r="F19" s="21"/>
      <c r="G19" s="21"/>
      <c r="H19" s="41"/>
      <c r="I19" s="37">
        <v>290</v>
      </c>
      <c r="J19" s="84">
        <f t="shared" si="0"/>
        <v>16</v>
      </c>
    </row>
    <row r="20" spans="1:10" x14ac:dyDescent="0.25">
      <c r="A20" s="20">
        <v>14</v>
      </c>
      <c r="B20" s="21">
        <v>229</v>
      </c>
      <c r="C20" s="27" t="s">
        <v>50</v>
      </c>
      <c r="D20" s="43">
        <v>7</v>
      </c>
      <c r="E20" s="22" t="s">
        <v>58</v>
      </c>
      <c r="F20" s="21"/>
      <c r="G20" s="21"/>
      <c r="H20" s="41"/>
      <c r="I20" s="37">
        <v>266</v>
      </c>
      <c r="J20" s="84">
        <f t="shared" si="0"/>
        <v>26</v>
      </c>
    </row>
    <row r="21" spans="1:10" x14ac:dyDescent="0.25">
      <c r="A21" s="20">
        <v>15</v>
      </c>
      <c r="B21" s="21">
        <v>230</v>
      </c>
      <c r="C21" s="27" t="s">
        <v>51</v>
      </c>
      <c r="D21" s="43">
        <v>7</v>
      </c>
      <c r="E21" s="22" t="s">
        <v>58</v>
      </c>
      <c r="F21" s="21"/>
      <c r="G21" s="21"/>
      <c r="H21" s="41"/>
      <c r="I21" s="37">
        <v>279</v>
      </c>
      <c r="J21" s="84">
        <f t="shared" si="0"/>
        <v>22</v>
      </c>
    </row>
    <row r="22" spans="1:10" x14ac:dyDescent="0.25">
      <c r="A22" s="20">
        <v>16</v>
      </c>
      <c r="B22" s="21">
        <v>231</v>
      </c>
      <c r="C22" s="27" t="s">
        <v>52</v>
      </c>
      <c r="D22" s="43">
        <v>7</v>
      </c>
      <c r="E22" s="22" t="s">
        <v>58</v>
      </c>
      <c r="F22" s="21"/>
      <c r="G22" s="21"/>
      <c r="H22" s="41"/>
      <c r="I22" s="37">
        <v>289</v>
      </c>
      <c r="J22" s="84">
        <f t="shared" si="0"/>
        <v>17</v>
      </c>
    </row>
    <row r="23" spans="1:10" x14ac:dyDescent="0.25">
      <c r="A23" s="20">
        <v>17</v>
      </c>
      <c r="B23" s="21">
        <v>232</v>
      </c>
      <c r="C23" s="27" t="s">
        <v>53</v>
      </c>
      <c r="D23" s="43">
        <v>7</v>
      </c>
      <c r="E23" s="22" t="s">
        <v>58</v>
      </c>
      <c r="F23" s="21"/>
      <c r="G23" s="21"/>
      <c r="H23" s="41"/>
      <c r="I23" s="37">
        <v>275</v>
      </c>
      <c r="J23" s="84">
        <f t="shared" si="0"/>
        <v>24</v>
      </c>
    </row>
    <row r="24" spans="1:10" x14ac:dyDescent="0.25">
      <c r="A24" s="20">
        <v>18</v>
      </c>
      <c r="B24" s="21">
        <v>289</v>
      </c>
      <c r="C24" s="27" t="s">
        <v>36</v>
      </c>
      <c r="D24" s="43">
        <v>7</v>
      </c>
      <c r="E24" s="22" t="s">
        <v>59</v>
      </c>
      <c r="F24" s="21"/>
      <c r="G24" s="21"/>
      <c r="H24" s="41"/>
      <c r="I24" s="37">
        <v>283</v>
      </c>
      <c r="J24" s="84">
        <f t="shared" si="0"/>
        <v>19</v>
      </c>
    </row>
    <row r="25" spans="1:10" x14ac:dyDescent="0.25">
      <c r="A25" s="20">
        <v>19</v>
      </c>
      <c r="B25" s="21">
        <v>242</v>
      </c>
      <c r="C25" s="27" t="s">
        <v>8</v>
      </c>
      <c r="D25" s="43">
        <v>7</v>
      </c>
      <c r="E25" s="22" t="s">
        <v>61</v>
      </c>
      <c r="F25" s="21"/>
      <c r="G25" s="21"/>
      <c r="H25" s="41"/>
      <c r="I25" s="37">
        <v>318</v>
      </c>
      <c r="J25" s="84">
        <f t="shared" si="0"/>
        <v>9</v>
      </c>
    </row>
    <row r="26" spans="1:10" x14ac:dyDescent="0.25">
      <c r="A26" s="20">
        <v>20</v>
      </c>
      <c r="B26" s="21">
        <v>233</v>
      </c>
      <c r="C26" s="27" t="s">
        <v>54</v>
      </c>
      <c r="D26" s="43">
        <v>7</v>
      </c>
      <c r="E26" s="22" t="s">
        <v>58</v>
      </c>
      <c r="F26" s="21"/>
      <c r="G26" s="21"/>
      <c r="H26" s="41"/>
      <c r="I26" s="37">
        <v>266</v>
      </c>
      <c r="J26" s="84">
        <f t="shared" si="0"/>
        <v>26</v>
      </c>
    </row>
    <row r="27" spans="1:10" x14ac:dyDescent="0.25">
      <c r="A27" s="20">
        <v>21</v>
      </c>
      <c r="B27" s="21">
        <v>172</v>
      </c>
      <c r="C27" s="27" t="s">
        <v>0</v>
      </c>
      <c r="D27" s="43">
        <v>7</v>
      </c>
      <c r="E27" s="22" t="s">
        <v>63</v>
      </c>
      <c r="F27" s="21"/>
      <c r="G27" s="21"/>
      <c r="H27" s="41"/>
      <c r="I27" s="37">
        <v>377</v>
      </c>
      <c r="J27" s="84">
        <f t="shared" si="0"/>
        <v>1</v>
      </c>
    </row>
    <row r="28" spans="1:10" x14ac:dyDescent="0.25">
      <c r="A28" s="20">
        <v>22</v>
      </c>
      <c r="B28" s="21">
        <v>177</v>
      </c>
      <c r="C28" s="27" t="s">
        <v>1</v>
      </c>
      <c r="D28" s="43">
        <v>7</v>
      </c>
      <c r="E28" s="22" t="s">
        <v>5</v>
      </c>
      <c r="F28" s="21"/>
      <c r="G28" s="21"/>
      <c r="H28" s="41"/>
      <c r="I28" s="37">
        <v>304</v>
      </c>
      <c r="J28" s="84">
        <f t="shared" si="0"/>
        <v>11</v>
      </c>
    </row>
    <row r="29" spans="1:10" x14ac:dyDescent="0.25">
      <c r="A29" s="20">
        <v>23</v>
      </c>
      <c r="B29" s="21">
        <v>252</v>
      </c>
      <c r="C29" s="22" t="s">
        <v>7</v>
      </c>
      <c r="D29" s="43">
        <v>7</v>
      </c>
      <c r="E29" s="22" t="s">
        <v>6</v>
      </c>
      <c r="F29" s="21"/>
      <c r="G29" s="21"/>
      <c r="H29" s="41"/>
      <c r="I29" s="37">
        <v>332</v>
      </c>
      <c r="J29" s="84">
        <f t="shared" si="0"/>
        <v>4</v>
      </c>
    </row>
    <row r="30" spans="1:10" x14ac:dyDescent="0.25">
      <c r="A30" s="86">
        <v>24</v>
      </c>
      <c r="B30" s="87">
        <v>302</v>
      </c>
      <c r="C30" s="88" t="s">
        <v>68</v>
      </c>
      <c r="D30" s="89">
        <v>7</v>
      </c>
      <c r="E30" s="88" t="s">
        <v>60</v>
      </c>
      <c r="F30" s="87"/>
      <c r="G30" s="87"/>
      <c r="H30" s="90"/>
      <c r="I30" s="91">
        <v>250</v>
      </c>
      <c r="J30" s="94">
        <f t="shared" si="0"/>
        <v>30</v>
      </c>
    </row>
    <row r="31" spans="1:10" x14ac:dyDescent="0.25">
      <c r="A31" s="86">
        <v>25</v>
      </c>
      <c r="B31" s="87">
        <v>266</v>
      </c>
      <c r="C31" s="88" t="s">
        <v>42</v>
      </c>
      <c r="D31" s="89">
        <v>7</v>
      </c>
      <c r="E31" s="88" t="s">
        <v>62</v>
      </c>
      <c r="F31" s="87"/>
      <c r="G31" s="87"/>
      <c r="H31" s="90"/>
      <c r="I31" s="91">
        <v>326</v>
      </c>
      <c r="J31" s="94">
        <f t="shared" si="0"/>
        <v>6</v>
      </c>
    </row>
    <row r="32" spans="1:10" x14ac:dyDescent="0.25">
      <c r="A32" s="86">
        <v>26</v>
      </c>
      <c r="B32" s="87">
        <v>211</v>
      </c>
      <c r="C32" s="88" t="s">
        <v>17</v>
      </c>
      <c r="D32" s="89">
        <v>7</v>
      </c>
      <c r="E32" s="88" t="s">
        <v>60</v>
      </c>
      <c r="F32" s="87"/>
      <c r="G32" s="87"/>
      <c r="H32" s="90"/>
      <c r="I32" s="91">
        <v>300</v>
      </c>
      <c r="J32" s="94">
        <f t="shared" si="0"/>
        <v>12</v>
      </c>
    </row>
    <row r="33" spans="1:10" x14ac:dyDescent="0.25">
      <c r="A33" s="86">
        <v>27</v>
      </c>
      <c r="B33" s="87">
        <v>212</v>
      </c>
      <c r="C33" s="88" t="s">
        <v>18</v>
      </c>
      <c r="D33" s="89">
        <v>7</v>
      </c>
      <c r="E33" s="88" t="s">
        <v>60</v>
      </c>
      <c r="F33" s="87"/>
      <c r="G33" s="87"/>
      <c r="H33" s="90"/>
      <c r="I33" s="91">
        <v>300</v>
      </c>
      <c r="J33" s="94">
        <f t="shared" si="0"/>
        <v>12</v>
      </c>
    </row>
    <row r="34" spans="1:10" x14ac:dyDescent="0.25">
      <c r="A34" s="86">
        <v>28</v>
      </c>
      <c r="B34" s="87">
        <v>226</v>
      </c>
      <c r="C34" s="88" t="s">
        <v>85</v>
      </c>
      <c r="D34" s="89">
        <v>7</v>
      </c>
      <c r="E34" s="88" t="s">
        <v>58</v>
      </c>
      <c r="F34" s="87"/>
      <c r="G34" s="87"/>
      <c r="H34" s="90"/>
      <c r="I34" s="91">
        <v>294</v>
      </c>
      <c r="J34" s="94">
        <f t="shared" si="0"/>
        <v>14</v>
      </c>
    </row>
    <row r="35" spans="1:10" x14ac:dyDescent="0.25">
      <c r="A35" s="86">
        <v>29</v>
      </c>
      <c r="B35" s="87">
        <v>213</v>
      </c>
      <c r="C35" s="88" t="s">
        <v>19</v>
      </c>
      <c r="D35" s="89">
        <v>7</v>
      </c>
      <c r="E35" s="88" t="s">
        <v>60</v>
      </c>
      <c r="F35" s="87"/>
      <c r="G35" s="87"/>
      <c r="H35" s="90"/>
      <c r="I35" s="91">
        <v>308</v>
      </c>
      <c r="J35" s="94">
        <f t="shared" si="0"/>
        <v>10</v>
      </c>
    </row>
    <row r="36" spans="1:10" x14ac:dyDescent="0.25">
      <c r="A36" s="86">
        <v>30</v>
      </c>
      <c r="B36" s="87">
        <v>214</v>
      </c>
      <c r="C36" s="88" t="s">
        <v>20</v>
      </c>
      <c r="D36" s="89">
        <v>7</v>
      </c>
      <c r="E36" s="88" t="s">
        <v>60</v>
      </c>
      <c r="F36" s="87"/>
      <c r="G36" s="87"/>
      <c r="H36" s="90"/>
      <c r="I36" s="91">
        <v>257</v>
      </c>
      <c r="J36" s="94">
        <f t="shared" si="0"/>
        <v>29</v>
      </c>
    </row>
    <row r="37" spans="1:10" x14ac:dyDescent="0.25">
      <c r="A37" s="86">
        <v>31</v>
      </c>
      <c r="B37" s="87">
        <v>236</v>
      </c>
      <c r="C37" s="88" t="s">
        <v>56</v>
      </c>
      <c r="D37" s="89">
        <v>7</v>
      </c>
      <c r="E37" s="88" t="s">
        <v>58</v>
      </c>
      <c r="F37" s="87"/>
      <c r="G37" s="87"/>
      <c r="H37" s="90"/>
      <c r="I37" s="91">
        <v>284</v>
      </c>
      <c r="J37" s="94">
        <f t="shared" si="0"/>
        <v>18</v>
      </c>
    </row>
    <row r="38" spans="1:10" ht="15.75" thickBot="1" x14ac:dyDescent="0.3">
      <c r="A38" s="28"/>
      <c r="B38" s="29"/>
      <c r="C38" s="30"/>
      <c r="D38" s="45"/>
      <c r="E38" s="30"/>
      <c r="F38" s="29"/>
      <c r="G38" s="29"/>
      <c r="H38" s="42"/>
      <c r="I38" s="93" t="str">
        <f t="shared" ref="I38" si="1">IF(OR(F38&lt;&gt;"",G38&lt;&gt;"",H38&lt;&gt;""),MAX(F38:H38),"")</f>
        <v/>
      </c>
      <c r="J38" s="85" t="str">
        <f t="shared" si="0"/>
        <v/>
      </c>
    </row>
    <row r="39" spans="1:10" x14ac:dyDescent="0.25">
      <c r="E39" s="10"/>
      <c r="F39" s="10"/>
      <c r="G39" s="10"/>
      <c r="H39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62992125984251968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74</v>
      </c>
      <c r="D1" s="3"/>
      <c r="E1" s="3"/>
      <c r="F1" s="3"/>
      <c r="G1" s="3"/>
      <c r="H1" s="102" t="s">
        <v>87</v>
      </c>
      <c r="I1" s="102"/>
      <c r="J1" s="102"/>
    </row>
    <row r="2" spans="1:10" ht="15.75" x14ac:dyDescent="0.25">
      <c r="C2" s="6" t="s">
        <v>75</v>
      </c>
      <c r="D2" s="6"/>
      <c r="E2" s="6"/>
      <c r="F2" s="6"/>
      <c r="G2" s="6"/>
      <c r="H2" s="6"/>
      <c r="I2" s="103" t="s">
        <v>86</v>
      </c>
      <c r="J2" s="103"/>
    </row>
    <row r="3" spans="1:10" ht="15.75" thickBot="1" x14ac:dyDescent="0.3"/>
    <row r="4" spans="1:10" ht="15.75" thickBot="1" x14ac:dyDescent="0.3">
      <c r="A4" s="115" t="s">
        <v>70</v>
      </c>
      <c r="B4" s="116" t="s">
        <v>71</v>
      </c>
      <c r="C4" s="116" t="s">
        <v>72</v>
      </c>
      <c r="D4" s="116" t="s">
        <v>64</v>
      </c>
      <c r="E4" s="116" t="s">
        <v>73</v>
      </c>
      <c r="F4" s="112" t="s">
        <v>76</v>
      </c>
      <c r="G4" s="112" t="s">
        <v>77</v>
      </c>
      <c r="H4" s="112" t="s">
        <v>78</v>
      </c>
      <c r="I4" s="112" t="s">
        <v>79</v>
      </c>
      <c r="J4" s="114" t="s">
        <v>65</v>
      </c>
    </row>
    <row r="5" spans="1:10" ht="15.75" thickBot="1" x14ac:dyDescent="0.3">
      <c r="A5" s="115"/>
      <c r="B5" s="116"/>
      <c r="C5" s="116"/>
      <c r="D5" s="116"/>
      <c r="E5" s="116"/>
      <c r="F5" s="113"/>
      <c r="G5" s="113"/>
      <c r="H5" s="113"/>
      <c r="I5" s="113"/>
      <c r="J5" s="114"/>
    </row>
    <row r="6" spans="1:10" ht="15.75" thickBot="1" x14ac:dyDescent="0.3"/>
    <row r="7" spans="1:10" x14ac:dyDescent="0.25">
      <c r="A7" s="11">
        <v>1</v>
      </c>
      <c r="B7" s="12">
        <v>225</v>
      </c>
      <c r="C7" s="13" t="s">
        <v>47</v>
      </c>
      <c r="D7" s="44">
        <v>7</v>
      </c>
      <c r="E7" s="14" t="s">
        <v>58</v>
      </c>
      <c r="F7" s="33"/>
      <c r="G7" s="33"/>
      <c r="H7" s="33"/>
      <c r="I7" s="81">
        <v>3.4</v>
      </c>
      <c r="J7" s="35">
        <f t="shared" ref="J7:J38" si="0">IF(+I7&lt;&gt;"",+RANK(I7,I$7:I$515,0),"")</f>
        <v>29</v>
      </c>
    </row>
    <row r="8" spans="1:10" x14ac:dyDescent="0.25">
      <c r="A8" s="20">
        <v>2</v>
      </c>
      <c r="B8" s="21">
        <v>284</v>
      </c>
      <c r="C8" s="26" t="s">
        <v>31</v>
      </c>
      <c r="D8" s="43">
        <v>7</v>
      </c>
      <c r="E8" s="23" t="s">
        <v>59</v>
      </c>
      <c r="F8" s="36"/>
      <c r="G8" s="36"/>
      <c r="H8" s="36"/>
      <c r="I8" s="82">
        <v>5</v>
      </c>
      <c r="J8" s="38">
        <f t="shared" si="0"/>
        <v>5</v>
      </c>
    </row>
    <row r="9" spans="1:10" x14ac:dyDescent="0.25">
      <c r="A9" s="20">
        <v>3</v>
      </c>
      <c r="B9" s="21">
        <v>285</v>
      </c>
      <c r="C9" s="22" t="s">
        <v>32</v>
      </c>
      <c r="D9" s="43">
        <v>7</v>
      </c>
      <c r="E9" s="23" t="s">
        <v>59</v>
      </c>
      <c r="F9" s="36"/>
      <c r="G9" s="36"/>
      <c r="H9" s="36"/>
      <c r="I9" s="82">
        <v>4.5999999999999996</v>
      </c>
      <c r="J9" s="38">
        <f t="shared" si="0"/>
        <v>11</v>
      </c>
    </row>
    <row r="10" spans="1:10" x14ac:dyDescent="0.25">
      <c r="A10" s="20">
        <v>4</v>
      </c>
      <c r="B10" s="21">
        <v>247</v>
      </c>
      <c r="C10" s="22" t="s">
        <v>27</v>
      </c>
      <c r="D10" s="43">
        <v>7</v>
      </c>
      <c r="E10" s="23" t="s">
        <v>25</v>
      </c>
      <c r="F10" s="37"/>
      <c r="G10" s="37"/>
      <c r="H10" s="37"/>
      <c r="I10" s="82">
        <v>4.5</v>
      </c>
      <c r="J10" s="38">
        <f t="shared" si="0"/>
        <v>14</v>
      </c>
    </row>
    <row r="11" spans="1:10" x14ac:dyDescent="0.25">
      <c r="A11" s="20">
        <v>5</v>
      </c>
      <c r="B11" s="21">
        <v>261</v>
      </c>
      <c r="C11" s="26" t="s">
        <v>40</v>
      </c>
      <c r="D11" s="43">
        <v>7</v>
      </c>
      <c r="E11" s="23" t="s">
        <v>62</v>
      </c>
      <c r="F11" s="36"/>
      <c r="G11" s="36"/>
      <c r="H11" s="39"/>
      <c r="I11" s="82">
        <v>3.8</v>
      </c>
      <c r="J11" s="38">
        <f t="shared" si="0"/>
        <v>26</v>
      </c>
    </row>
    <row r="12" spans="1:10" x14ac:dyDescent="0.25">
      <c r="A12" s="20">
        <v>6</v>
      </c>
      <c r="B12" s="21">
        <v>267</v>
      </c>
      <c r="C12" s="27" t="s">
        <v>43</v>
      </c>
      <c r="D12" s="43">
        <v>7</v>
      </c>
      <c r="E12" s="22" t="s">
        <v>62</v>
      </c>
      <c r="F12" s="37"/>
      <c r="G12" s="37"/>
      <c r="H12" s="37"/>
      <c r="I12" s="82">
        <v>4.3</v>
      </c>
      <c r="J12" s="38">
        <f t="shared" si="0"/>
        <v>18</v>
      </c>
    </row>
    <row r="13" spans="1:10" x14ac:dyDescent="0.25">
      <c r="A13" s="20">
        <v>7</v>
      </c>
      <c r="B13" s="21">
        <v>245</v>
      </c>
      <c r="C13" s="26" t="s">
        <v>39</v>
      </c>
      <c r="D13" s="43">
        <v>7</v>
      </c>
      <c r="E13" s="23" t="s">
        <v>61</v>
      </c>
      <c r="F13" s="36"/>
      <c r="G13" s="36"/>
      <c r="H13" s="36"/>
      <c r="I13" s="82">
        <v>4.0999999999999996</v>
      </c>
      <c r="J13" s="38">
        <f t="shared" si="0"/>
        <v>20</v>
      </c>
    </row>
    <row r="14" spans="1:10" x14ac:dyDescent="0.25">
      <c r="A14" s="20">
        <v>8</v>
      </c>
      <c r="B14" s="21">
        <v>227</v>
      </c>
      <c r="C14" s="27" t="s">
        <v>48</v>
      </c>
      <c r="D14" s="43">
        <v>7</v>
      </c>
      <c r="E14" s="22" t="s">
        <v>58</v>
      </c>
      <c r="F14" s="21"/>
      <c r="G14" s="21"/>
      <c r="H14" s="21"/>
      <c r="I14" s="82">
        <v>4.8</v>
      </c>
      <c r="J14" s="40">
        <f t="shared" si="0"/>
        <v>6</v>
      </c>
    </row>
    <row r="15" spans="1:10" x14ac:dyDescent="0.25">
      <c r="A15" s="20">
        <v>9</v>
      </c>
      <c r="B15" s="21">
        <v>265</v>
      </c>
      <c r="C15" s="27" t="s">
        <v>41</v>
      </c>
      <c r="D15" s="43">
        <v>7</v>
      </c>
      <c r="E15" s="22" t="s">
        <v>62</v>
      </c>
      <c r="F15" s="36"/>
      <c r="G15" s="36"/>
      <c r="H15" s="36"/>
      <c r="I15" s="82">
        <v>4.5999999999999996</v>
      </c>
      <c r="J15" s="38">
        <f t="shared" si="0"/>
        <v>11</v>
      </c>
    </row>
    <row r="16" spans="1:10" x14ac:dyDescent="0.25">
      <c r="A16" s="20">
        <v>10</v>
      </c>
      <c r="B16" s="21">
        <v>248</v>
      </c>
      <c r="C16" s="27" t="s">
        <v>28</v>
      </c>
      <c r="D16" s="43">
        <v>7</v>
      </c>
      <c r="E16" s="23" t="s">
        <v>25</v>
      </c>
      <c r="F16" s="36"/>
      <c r="G16" s="36"/>
      <c r="H16" s="39"/>
      <c r="I16" s="82">
        <v>4.7</v>
      </c>
      <c r="J16" s="38">
        <f t="shared" si="0"/>
        <v>9</v>
      </c>
    </row>
    <row r="17" spans="1:10" x14ac:dyDescent="0.25">
      <c r="A17" s="20">
        <v>11</v>
      </c>
      <c r="B17" s="21">
        <v>178</v>
      </c>
      <c r="C17" s="27" t="s">
        <v>2</v>
      </c>
      <c r="D17" s="43">
        <v>7</v>
      </c>
      <c r="E17" s="22" t="s">
        <v>5</v>
      </c>
      <c r="F17" s="39"/>
      <c r="G17" s="36"/>
      <c r="H17" s="39"/>
      <c r="I17" s="82">
        <v>5.0999999999999996</v>
      </c>
      <c r="J17" s="38">
        <f t="shared" si="0"/>
        <v>4</v>
      </c>
    </row>
    <row r="18" spans="1:10" x14ac:dyDescent="0.25">
      <c r="A18" s="20">
        <v>12</v>
      </c>
      <c r="B18" s="21">
        <v>246</v>
      </c>
      <c r="C18" s="27" t="s">
        <v>26</v>
      </c>
      <c r="D18" s="43">
        <v>7</v>
      </c>
      <c r="E18" s="22" t="s">
        <v>25</v>
      </c>
      <c r="F18" s="21"/>
      <c r="G18" s="21"/>
      <c r="H18" s="41"/>
      <c r="I18" s="82">
        <v>4.7</v>
      </c>
      <c r="J18" s="84">
        <f t="shared" si="0"/>
        <v>9</v>
      </c>
    </row>
    <row r="19" spans="1:10" x14ac:dyDescent="0.25">
      <c r="A19" s="20">
        <v>13</v>
      </c>
      <c r="B19" s="21">
        <v>287</v>
      </c>
      <c r="C19" s="27" t="s">
        <v>34</v>
      </c>
      <c r="D19" s="43">
        <v>7</v>
      </c>
      <c r="E19" s="22" t="s">
        <v>59</v>
      </c>
      <c r="F19" s="21"/>
      <c r="G19" s="21"/>
      <c r="H19" s="41"/>
      <c r="I19" s="82">
        <v>4.4000000000000004</v>
      </c>
      <c r="J19" s="84">
        <f t="shared" si="0"/>
        <v>16</v>
      </c>
    </row>
    <row r="20" spans="1:10" x14ac:dyDescent="0.25">
      <c r="A20" s="20">
        <v>14</v>
      </c>
      <c r="B20" s="21">
        <v>229</v>
      </c>
      <c r="C20" s="27" t="s">
        <v>50</v>
      </c>
      <c r="D20" s="43">
        <v>7</v>
      </c>
      <c r="E20" s="22" t="s">
        <v>58</v>
      </c>
      <c r="F20" s="21"/>
      <c r="G20" s="21"/>
      <c r="H20" s="41"/>
      <c r="I20" s="82">
        <v>4.8</v>
      </c>
      <c r="J20" s="84">
        <f t="shared" si="0"/>
        <v>6</v>
      </c>
    </row>
    <row r="21" spans="1:10" x14ac:dyDescent="0.25">
      <c r="A21" s="20">
        <v>15</v>
      </c>
      <c r="B21" s="21">
        <v>230</v>
      </c>
      <c r="C21" s="27" t="s">
        <v>51</v>
      </c>
      <c r="D21" s="43">
        <v>7</v>
      </c>
      <c r="E21" s="22" t="s">
        <v>58</v>
      </c>
      <c r="F21" s="21"/>
      <c r="G21" s="21"/>
      <c r="H21" s="41"/>
      <c r="I21" s="82">
        <v>4.0999999999999996</v>
      </c>
      <c r="J21" s="84">
        <f t="shared" si="0"/>
        <v>20</v>
      </c>
    </row>
    <row r="22" spans="1:10" x14ac:dyDescent="0.25">
      <c r="A22" s="20">
        <v>16</v>
      </c>
      <c r="B22" s="21">
        <v>231</v>
      </c>
      <c r="C22" s="27" t="s">
        <v>52</v>
      </c>
      <c r="D22" s="43">
        <v>7</v>
      </c>
      <c r="E22" s="22" t="s">
        <v>58</v>
      </c>
      <c r="F22" s="21"/>
      <c r="G22" s="21"/>
      <c r="H22" s="41"/>
      <c r="I22" s="82">
        <v>3.9</v>
      </c>
      <c r="J22" s="84">
        <f t="shared" si="0"/>
        <v>25</v>
      </c>
    </row>
    <row r="23" spans="1:10" x14ac:dyDescent="0.25">
      <c r="A23" s="20">
        <v>17</v>
      </c>
      <c r="B23" s="21">
        <v>232</v>
      </c>
      <c r="C23" s="27" t="s">
        <v>53</v>
      </c>
      <c r="D23" s="43">
        <v>7</v>
      </c>
      <c r="E23" s="22" t="s">
        <v>58</v>
      </c>
      <c r="F23" s="21"/>
      <c r="G23" s="21"/>
      <c r="H23" s="41"/>
      <c r="I23" s="82">
        <v>2.9</v>
      </c>
      <c r="J23" s="84">
        <f t="shared" si="0"/>
        <v>31</v>
      </c>
    </row>
    <row r="24" spans="1:10" x14ac:dyDescent="0.25">
      <c r="A24" s="20">
        <v>18</v>
      </c>
      <c r="B24" s="21">
        <v>289</v>
      </c>
      <c r="C24" s="27" t="s">
        <v>36</v>
      </c>
      <c r="D24" s="43">
        <v>7</v>
      </c>
      <c r="E24" s="22" t="s">
        <v>59</v>
      </c>
      <c r="F24" s="21"/>
      <c r="G24" s="21"/>
      <c r="H24" s="41"/>
      <c r="I24" s="82">
        <v>4.5</v>
      </c>
      <c r="J24" s="84">
        <f t="shared" si="0"/>
        <v>14</v>
      </c>
    </row>
    <row r="25" spans="1:10" x14ac:dyDescent="0.25">
      <c r="A25" s="20">
        <v>19</v>
      </c>
      <c r="B25" s="21">
        <v>242</v>
      </c>
      <c r="C25" s="27" t="s">
        <v>8</v>
      </c>
      <c r="D25" s="43">
        <v>7</v>
      </c>
      <c r="E25" s="22" t="s">
        <v>61</v>
      </c>
      <c r="F25" s="21"/>
      <c r="G25" s="21"/>
      <c r="H25" s="41"/>
      <c r="I25" s="82">
        <v>4.2</v>
      </c>
      <c r="J25" s="84">
        <f t="shared" si="0"/>
        <v>19</v>
      </c>
    </row>
    <row r="26" spans="1:10" x14ac:dyDescent="0.25">
      <c r="A26" s="20">
        <v>20</v>
      </c>
      <c r="B26" s="21">
        <v>233</v>
      </c>
      <c r="C26" s="27" t="s">
        <v>54</v>
      </c>
      <c r="D26" s="43">
        <v>7</v>
      </c>
      <c r="E26" s="22" t="s">
        <v>58</v>
      </c>
      <c r="F26" s="21"/>
      <c r="G26" s="21"/>
      <c r="H26" s="41"/>
      <c r="I26" s="82">
        <v>3.7</v>
      </c>
      <c r="J26" s="84">
        <f t="shared" si="0"/>
        <v>27</v>
      </c>
    </row>
    <row r="27" spans="1:10" x14ac:dyDescent="0.25">
      <c r="A27" s="20">
        <v>21</v>
      </c>
      <c r="B27" s="21">
        <v>172</v>
      </c>
      <c r="C27" s="27" t="s">
        <v>0</v>
      </c>
      <c r="D27" s="43">
        <v>7</v>
      </c>
      <c r="E27" s="22" t="s">
        <v>63</v>
      </c>
      <c r="F27" s="21"/>
      <c r="G27" s="21"/>
      <c r="H27" s="41"/>
      <c r="I27" s="82">
        <v>4</v>
      </c>
      <c r="J27" s="84">
        <f t="shared" si="0"/>
        <v>23</v>
      </c>
    </row>
    <row r="28" spans="1:10" x14ac:dyDescent="0.25">
      <c r="A28" s="20">
        <v>22</v>
      </c>
      <c r="B28" s="21">
        <v>177</v>
      </c>
      <c r="C28" s="27" t="s">
        <v>1</v>
      </c>
      <c r="D28" s="43">
        <v>7</v>
      </c>
      <c r="E28" s="22" t="s">
        <v>5</v>
      </c>
      <c r="F28" s="21"/>
      <c r="G28" s="21"/>
      <c r="H28" s="41"/>
      <c r="I28" s="82">
        <v>3.4</v>
      </c>
      <c r="J28" s="84">
        <f t="shared" si="0"/>
        <v>29</v>
      </c>
    </row>
    <row r="29" spans="1:10" x14ac:dyDescent="0.25">
      <c r="A29" s="20">
        <v>23</v>
      </c>
      <c r="B29" s="21">
        <v>252</v>
      </c>
      <c r="C29" s="22" t="s">
        <v>7</v>
      </c>
      <c r="D29" s="43">
        <v>7</v>
      </c>
      <c r="E29" s="22" t="s">
        <v>6</v>
      </c>
      <c r="F29" s="21"/>
      <c r="G29" s="21"/>
      <c r="H29" s="41"/>
      <c r="I29" s="82">
        <v>5.3</v>
      </c>
      <c r="J29" s="84">
        <f t="shared" si="0"/>
        <v>2</v>
      </c>
    </row>
    <row r="30" spans="1:10" x14ac:dyDescent="0.25">
      <c r="A30" s="86">
        <v>24</v>
      </c>
      <c r="B30" s="87">
        <v>302</v>
      </c>
      <c r="C30" s="88" t="s">
        <v>68</v>
      </c>
      <c r="D30" s="89">
        <v>7</v>
      </c>
      <c r="E30" s="88" t="s">
        <v>60</v>
      </c>
      <c r="F30" s="87"/>
      <c r="G30" s="87"/>
      <c r="H30" s="90"/>
      <c r="I30" s="92">
        <v>5.3</v>
      </c>
      <c r="J30" s="94">
        <f t="shared" si="0"/>
        <v>2</v>
      </c>
    </row>
    <row r="31" spans="1:10" x14ac:dyDescent="0.25">
      <c r="A31" s="86">
        <v>25</v>
      </c>
      <c r="B31" s="87">
        <v>266</v>
      </c>
      <c r="C31" s="88" t="s">
        <v>42</v>
      </c>
      <c r="D31" s="89">
        <v>7</v>
      </c>
      <c r="E31" s="88" t="s">
        <v>62</v>
      </c>
      <c r="F31" s="87"/>
      <c r="G31" s="87"/>
      <c r="H31" s="90"/>
      <c r="I31" s="92">
        <v>5.7</v>
      </c>
      <c r="J31" s="94">
        <f t="shared" si="0"/>
        <v>1</v>
      </c>
    </row>
    <row r="32" spans="1:10" x14ac:dyDescent="0.25">
      <c r="A32" s="86">
        <v>26</v>
      </c>
      <c r="B32" s="87">
        <v>211</v>
      </c>
      <c r="C32" s="88" t="s">
        <v>17</v>
      </c>
      <c r="D32" s="89">
        <v>7</v>
      </c>
      <c r="E32" s="88" t="s">
        <v>60</v>
      </c>
      <c r="F32" s="87"/>
      <c r="G32" s="87"/>
      <c r="H32" s="90"/>
      <c r="I32" s="92">
        <v>4.8</v>
      </c>
      <c r="J32" s="94">
        <f t="shared" si="0"/>
        <v>6</v>
      </c>
    </row>
    <row r="33" spans="1:10" x14ac:dyDescent="0.25">
      <c r="A33" s="86">
        <v>27</v>
      </c>
      <c r="B33" s="87">
        <v>212</v>
      </c>
      <c r="C33" s="88" t="s">
        <v>18</v>
      </c>
      <c r="D33" s="89">
        <v>7</v>
      </c>
      <c r="E33" s="88" t="s">
        <v>60</v>
      </c>
      <c r="F33" s="87"/>
      <c r="G33" s="87"/>
      <c r="H33" s="90"/>
      <c r="I33" s="92">
        <v>4</v>
      </c>
      <c r="J33" s="94">
        <f t="shared" si="0"/>
        <v>23</v>
      </c>
    </row>
    <row r="34" spans="1:10" x14ac:dyDescent="0.25">
      <c r="A34" s="86">
        <v>28</v>
      </c>
      <c r="B34" s="87">
        <v>226</v>
      </c>
      <c r="C34" s="88" t="s">
        <v>85</v>
      </c>
      <c r="D34" s="89">
        <v>7</v>
      </c>
      <c r="E34" s="88" t="s">
        <v>58</v>
      </c>
      <c r="F34" s="87"/>
      <c r="G34" s="87"/>
      <c r="H34" s="90"/>
      <c r="I34" s="92">
        <v>4.0999999999999996</v>
      </c>
      <c r="J34" s="94">
        <f t="shared" si="0"/>
        <v>20</v>
      </c>
    </row>
    <row r="35" spans="1:10" x14ac:dyDescent="0.25">
      <c r="A35" s="86">
        <v>29</v>
      </c>
      <c r="B35" s="87">
        <v>213</v>
      </c>
      <c r="C35" s="88" t="s">
        <v>19</v>
      </c>
      <c r="D35" s="89">
        <v>7</v>
      </c>
      <c r="E35" s="88" t="s">
        <v>60</v>
      </c>
      <c r="F35" s="87"/>
      <c r="G35" s="87"/>
      <c r="H35" s="90"/>
      <c r="I35" s="92">
        <v>3.6</v>
      </c>
      <c r="J35" s="94">
        <f t="shared" si="0"/>
        <v>28</v>
      </c>
    </row>
    <row r="36" spans="1:10" x14ac:dyDescent="0.25">
      <c r="A36" s="86">
        <v>30</v>
      </c>
      <c r="B36" s="87">
        <v>214</v>
      </c>
      <c r="C36" s="88" t="s">
        <v>20</v>
      </c>
      <c r="D36" s="89">
        <v>7</v>
      </c>
      <c r="E36" s="88" t="s">
        <v>60</v>
      </c>
      <c r="F36" s="87"/>
      <c r="G36" s="87"/>
      <c r="H36" s="90"/>
      <c r="I36" s="92">
        <v>4.5999999999999996</v>
      </c>
      <c r="J36" s="94">
        <f t="shared" si="0"/>
        <v>11</v>
      </c>
    </row>
    <row r="37" spans="1:10" x14ac:dyDescent="0.25">
      <c r="A37" s="86">
        <v>31</v>
      </c>
      <c r="B37" s="87">
        <v>236</v>
      </c>
      <c r="C37" s="88" t="s">
        <v>56</v>
      </c>
      <c r="D37" s="89">
        <v>7</v>
      </c>
      <c r="E37" s="88" t="s">
        <v>58</v>
      </c>
      <c r="F37" s="87"/>
      <c r="G37" s="87"/>
      <c r="H37" s="90"/>
      <c r="I37" s="92">
        <v>4.4000000000000004</v>
      </c>
      <c r="J37" s="94">
        <f t="shared" si="0"/>
        <v>16</v>
      </c>
    </row>
    <row r="38" spans="1:10" ht="15.75" thickBot="1" x14ac:dyDescent="0.3">
      <c r="A38" s="28"/>
      <c r="B38" s="29"/>
      <c r="C38" s="30"/>
      <c r="D38" s="45"/>
      <c r="E38" s="30"/>
      <c r="F38" s="29"/>
      <c r="G38" s="29"/>
      <c r="H38" s="42"/>
      <c r="I38" s="83" t="str">
        <f t="shared" ref="I38" si="1">IF(OR(F38&lt;&gt;"",G38&lt;&gt;"",H38&lt;&gt;""),MAX(F38:H38),"")</f>
        <v/>
      </c>
      <c r="J38" s="85" t="str">
        <f t="shared" si="0"/>
        <v/>
      </c>
    </row>
    <row r="39" spans="1:10" x14ac:dyDescent="0.25">
      <c r="E39" s="10"/>
      <c r="F39" s="10"/>
      <c r="G39" s="10"/>
      <c r="H39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62992125984251968" right="0.23622047244094491" top="0.15748031496062992" bottom="0.15748031496062992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B36" sqref="B36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6" t="s">
        <v>84</v>
      </c>
      <c r="B1" s="46"/>
      <c r="C1" s="46"/>
      <c r="D1" s="46"/>
      <c r="E1" s="6"/>
      <c r="F1" s="6"/>
      <c r="G1" s="6"/>
      <c r="H1" s="6"/>
      <c r="I1" s="6"/>
      <c r="J1" s="6"/>
      <c r="K1" s="6"/>
      <c r="L1" s="121" t="s">
        <v>86</v>
      </c>
      <c r="M1" s="121"/>
      <c r="N1" s="7"/>
    </row>
    <row r="2" spans="1:14" ht="15.75" thickBot="1" x14ac:dyDescent="0.3"/>
    <row r="3" spans="1:14" s="8" customFormat="1" ht="15.75" thickBot="1" x14ac:dyDescent="0.3">
      <c r="A3" s="104" t="s">
        <v>70</v>
      </c>
      <c r="B3" s="106" t="s">
        <v>71</v>
      </c>
      <c r="C3" s="106" t="s">
        <v>72</v>
      </c>
      <c r="D3" s="106" t="s">
        <v>64</v>
      </c>
      <c r="E3" s="106" t="s">
        <v>73</v>
      </c>
      <c r="F3" s="117" t="s">
        <v>69</v>
      </c>
      <c r="G3" s="119" t="s">
        <v>65</v>
      </c>
      <c r="H3" s="117" t="s">
        <v>80</v>
      </c>
      <c r="I3" s="119" t="s">
        <v>65</v>
      </c>
      <c r="J3" s="117" t="s">
        <v>81</v>
      </c>
      <c r="K3" s="119" t="s">
        <v>65</v>
      </c>
      <c r="L3" s="108" t="s">
        <v>82</v>
      </c>
      <c r="M3" s="110" t="s">
        <v>83</v>
      </c>
    </row>
    <row r="4" spans="1:14" s="8" customFormat="1" ht="15.75" thickBot="1" x14ac:dyDescent="0.3">
      <c r="A4" s="105"/>
      <c r="B4" s="107"/>
      <c r="C4" s="107"/>
      <c r="D4" s="107"/>
      <c r="E4" s="107"/>
      <c r="F4" s="118"/>
      <c r="G4" s="120"/>
      <c r="H4" s="118"/>
      <c r="I4" s="120"/>
      <c r="J4" s="118"/>
      <c r="K4" s="120"/>
      <c r="L4" s="109"/>
      <c r="M4" s="111"/>
    </row>
    <row r="5" spans="1:14" ht="15.75" thickBot="1" x14ac:dyDescent="0.3"/>
    <row r="6" spans="1:14" x14ac:dyDescent="0.25">
      <c r="A6" s="11">
        <v>1</v>
      </c>
      <c r="B6" s="47">
        <v>284</v>
      </c>
      <c r="C6" s="48" t="s">
        <v>31</v>
      </c>
      <c r="D6" s="44">
        <v>7</v>
      </c>
      <c r="E6" s="49" t="s">
        <v>59</v>
      </c>
      <c r="F6" s="50">
        <v>9.68</v>
      </c>
      <c r="G6" s="51">
        <f t="shared" ref="G6:G36" si="0">IF(F6&lt;&gt;"",+RANK(F6,F$6:F$36,1),"")</f>
        <v>1</v>
      </c>
      <c r="H6" s="99">
        <v>327</v>
      </c>
      <c r="I6" s="51">
        <f t="shared" ref="I6:I36" si="1">IF(H6&lt;&gt;"",+RANK(H6,H$6:H$36,0),"")</f>
        <v>5</v>
      </c>
      <c r="J6" s="50">
        <v>5</v>
      </c>
      <c r="K6" s="51">
        <f t="shared" ref="K6:K36" si="2">IF(J6&lt;&gt;"",+RANK(J6,J$6:J$36,0),"")</f>
        <v>5</v>
      </c>
      <c r="L6" s="15">
        <f t="shared" ref="L6:L36" si="3">IF(C6&lt;&gt;"",G6+I6+K6,"")</f>
        <v>11</v>
      </c>
      <c r="M6" s="52">
        <f t="shared" ref="M6:M36" si="4">IF(L6&lt;&gt;"",+RANK(L6,L$6:L$36,1),"")</f>
        <v>1</v>
      </c>
    </row>
    <row r="7" spans="1:14" x14ac:dyDescent="0.25">
      <c r="A7" s="20">
        <v>2</v>
      </c>
      <c r="B7" s="53">
        <v>246</v>
      </c>
      <c r="C7" s="54" t="s">
        <v>26</v>
      </c>
      <c r="D7" s="43">
        <v>7</v>
      </c>
      <c r="E7" s="55" t="s">
        <v>25</v>
      </c>
      <c r="F7" s="56">
        <v>9.92</v>
      </c>
      <c r="G7" s="57">
        <f t="shared" si="0"/>
        <v>3</v>
      </c>
      <c r="H7" s="100">
        <v>366</v>
      </c>
      <c r="I7" s="57">
        <f t="shared" si="1"/>
        <v>2</v>
      </c>
      <c r="J7" s="56">
        <v>4.7</v>
      </c>
      <c r="K7" s="57">
        <f t="shared" si="2"/>
        <v>9</v>
      </c>
      <c r="L7" s="24">
        <f t="shared" si="3"/>
        <v>14</v>
      </c>
      <c r="M7" s="58">
        <f t="shared" si="4"/>
        <v>2</v>
      </c>
    </row>
    <row r="8" spans="1:14" x14ac:dyDescent="0.25">
      <c r="A8" s="20">
        <v>3</v>
      </c>
      <c r="B8" s="53">
        <v>252</v>
      </c>
      <c r="C8" s="54" t="s">
        <v>7</v>
      </c>
      <c r="D8" s="43">
        <v>7</v>
      </c>
      <c r="E8" s="55" t="s">
        <v>6</v>
      </c>
      <c r="F8" s="56">
        <v>10.34</v>
      </c>
      <c r="G8" s="57">
        <f t="shared" si="0"/>
        <v>8</v>
      </c>
      <c r="H8" s="100">
        <v>332</v>
      </c>
      <c r="I8" s="57">
        <f t="shared" si="1"/>
        <v>4</v>
      </c>
      <c r="J8" s="56">
        <v>5.3</v>
      </c>
      <c r="K8" s="57">
        <f t="shared" si="2"/>
        <v>2</v>
      </c>
      <c r="L8" s="24">
        <f t="shared" si="3"/>
        <v>14</v>
      </c>
      <c r="M8" s="58">
        <f t="shared" si="4"/>
        <v>2</v>
      </c>
    </row>
    <row r="9" spans="1:14" x14ac:dyDescent="0.25">
      <c r="A9" s="20">
        <v>4</v>
      </c>
      <c r="B9" s="53">
        <v>266</v>
      </c>
      <c r="C9" s="54" t="s">
        <v>42</v>
      </c>
      <c r="D9" s="43">
        <v>7</v>
      </c>
      <c r="E9" s="55" t="s">
        <v>62</v>
      </c>
      <c r="F9" s="56">
        <v>10.44</v>
      </c>
      <c r="G9" s="57">
        <f t="shared" si="0"/>
        <v>9</v>
      </c>
      <c r="H9" s="100">
        <v>326</v>
      </c>
      <c r="I9" s="57">
        <f t="shared" si="1"/>
        <v>6</v>
      </c>
      <c r="J9" s="56">
        <v>5.7</v>
      </c>
      <c r="K9" s="57">
        <f t="shared" si="2"/>
        <v>1</v>
      </c>
      <c r="L9" s="24">
        <f t="shared" si="3"/>
        <v>16</v>
      </c>
      <c r="M9" s="58">
        <f t="shared" si="4"/>
        <v>4</v>
      </c>
    </row>
    <row r="10" spans="1:14" x14ac:dyDescent="0.25">
      <c r="A10" s="20">
        <v>5</v>
      </c>
      <c r="B10" s="53">
        <v>248</v>
      </c>
      <c r="C10" s="54" t="s">
        <v>28</v>
      </c>
      <c r="D10" s="43">
        <v>7</v>
      </c>
      <c r="E10" s="55" t="s">
        <v>25</v>
      </c>
      <c r="F10" s="56">
        <v>10.27</v>
      </c>
      <c r="G10" s="57">
        <f t="shared" si="0"/>
        <v>7</v>
      </c>
      <c r="H10" s="100">
        <v>325</v>
      </c>
      <c r="I10" s="57">
        <f t="shared" si="1"/>
        <v>7</v>
      </c>
      <c r="J10" s="56">
        <v>4.7</v>
      </c>
      <c r="K10" s="57">
        <f t="shared" si="2"/>
        <v>9</v>
      </c>
      <c r="L10" s="24">
        <f t="shared" si="3"/>
        <v>23</v>
      </c>
      <c r="M10" s="58">
        <f t="shared" si="4"/>
        <v>5</v>
      </c>
    </row>
    <row r="11" spans="1:14" x14ac:dyDescent="0.25">
      <c r="A11" s="20">
        <v>6</v>
      </c>
      <c r="B11" s="53">
        <v>285</v>
      </c>
      <c r="C11" s="55" t="s">
        <v>32</v>
      </c>
      <c r="D11" s="43">
        <v>7</v>
      </c>
      <c r="E11" s="59" t="s">
        <v>59</v>
      </c>
      <c r="F11" s="56">
        <v>10.130000000000001</v>
      </c>
      <c r="G11" s="57">
        <f t="shared" si="0"/>
        <v>6</v>
      </c>
      <c r="H11" s="100">
        <v>324</v>
      </c>
      <c r="I11" s="57">
        <f t="shared" si="1"/>
        <v>8</v>
      </c>
      <c r="J11" s="56">
        <v>4.5999999999999996</v>
      </c>
      <c r="K11" s="57">
        <f t="shared" si="2"/>
        <v>11</v>
      </c>
      <c r="L11" s="24">
        <f t="shared" si="3"/>
        <v>25</v>
      </c>
      <c r="M11" s="58">
        <f t="shared" si="4"/>
        <v>6</v>
      </c>
    </row>
    <row r="12" spans="1:14" x14ac:dyDescent="0.25">
      <c r="A12" s="20">
        <v>7</v>
      </c>
      <c r="B12" s="53">
        <v>245</v>
      </c>
      <c r="C12" s="60" t="s">
        <v>39</v>
      </c>
      <c r="D12" s="43">
        <v>7</v>
      </c>
      <c r="E12" s="59" t="s">
        <v>61</v>
      </c>
      <c r="F12" s="56">
        <v>9.92</v>
      </c>
      <c r="G12" s="57">
        <f t="shared" si="0"/>
        <v>3</v>
      </c>
      <c r="H12" s="100">
        <v>347</v>
      </c>
      <c r="I12" s="57">
        <f t="shared" si="1"/>
        <v>3</v>
      </c>
      <c r="J12" s="56">
        <v>4.0999999999999996</v>
      </c>
      <c r="K12" s="57">
        <f t="shared" si="2"/>
        <v>20</v>
      </c>
      <c r="L12" s="24">
        <f t="shared" si="3"/>
        <v>26</v>
      </c>
      <c r="M12" s="58">
        <f t="shared" si="4"/>
        <v>7</v>
      </c>
    </row>
    <row r="13" spans="1:14" x14ac:dyDescent="0.25">
      <c r="A13" s="20">
        <v>8</v>
      </c>
      <c r="B13" s="53">
        <v>172</v>
      </c>
      <c r="C13" s="60" t="s">
        <v>0</v>
      </c>
      <c r="D13" s="43">
        <v>7</v>
      </c>
      <c r="E13" s="59" t="s">
        <v>63</v>
      </c>
      <c r="F13" s="56">
        <v>9.7200000000000006</v>
      </c>
      <c r="G13" s="57">
        <f t="shared" si="0"/>
        <v>2</v>
      </c>
      <c r="H13" s="100">
        <v>377</v>
      </c>
      <c r="I13" s="57">
        <f t="shared" si="1"/>
        <v>1</v>
      </c>
      <c r="J13" s="56">
        <v>4</v>
      </c>
      <c r="K13" s="57">
        <f t="shared" si="2"/>
        <v>23</v>
      </c>
      <c r="L13" s="24">
        <f t="shared" si="3"/>
        <v>26</v>
      </c>
      <c r="M13" s="58">
        <f t="shared" si="4"/>
        <v>7</v>
      </c>
    </row>
    <row r="14" spans="1:14" x14ac:dyDescent="0.25">
      <c r="A14" s="20">
        <v>9</v>
      </c>
      <c r="B14" s="53">
        <v>242</v>
      </c>
      <c r="C14" s="60" t="s">
        <v>8</v>
      </c>
      <c r="D14" s="43">
        <v>7</v>
      </c>
      <c r="E14" s="59" t="s">
        <v>61</v>
      </c>
      <c r="F14" s="56">
        <v>10</v>
      </c>
      <c r="G14" s="57">
        <f t="shared" si="0"/>
        <v>5</v>
      </c>
      <c r="H14" s="100">
        <v>318</v>
      </c>
      <c r="I14" s="57">
        <f t="shared" si="1"/>
        <v>9</v>
      </c>
      <c r="J14" s="56">
        <v>4.2</v>
      </c>
      <c r="K14" s="57">
        <f t="shared" si="2"/>
        <v>19</v>
      </c>
      <c r="L14" s="24">
        <f t="shared" si="3"/>
        <v>33</v>
      </c>
      <c r="M14" s="58">
        <f t="shared" si="4"/>
        <v>9</v>
      </c>
    </row>
    <row r="15" spans="1:14" x14ac:dyDescent="0.25">
      <c r="A15" s="20">
        <v>10</v>
      </c>
      <c r="B15" s="53">
        <v>227</v>
      </c>
      <c r="C15" s="54" t="s">
        <v>48</v>
      </c>
      <c r="D15" s="43">
        <v>7</v>
      </c>
      <c r="E15" s="55" t="s">
        <v>58</v>
      </c>
      <c r="F15" s="56">
        <v>10.51</v>
      </c>
      <c r="G15" s="57">
        <f t="shared" si="0"/>
        <v>10</v>
      </c>
      <c r="H15" s="100">
        <v>277</v>
      </c>
      <c r="I15" s="57">
        <f t="shared" si="1"/>
        <v>23</v>
      </c>
      <c r="J15" s="56">
        <v>4.8</v>
      </c>
      <c r="K15" s="57">
        <f t="shared" si="2"/>
        <v>6</v>
      </c>
      <c r="L15" s="24">
        <f t="shared" si="3"/>
        <v>39</v>
      </c>
      <c r="M15" s="58">
        <f t="shared" si="4"/>
        <v>10</v>
      </c>
    </row>
    <row r="16" spans="1:14" x14ac:dyDescent="0.25">
      <c r="A16" s="20">
        <v>11</v>
      </c>
      <c r="B16" s="53">
        <v>211</v>
      </c>
      <c r="C16" s="54" t="s">
        <v>17</v>
      </c>
      <c r="D16" s="43">
        <v>7</v>
      </c>
      <c r="E16" s="55" t="s">
        <v>60</v>
      </c>
      <c r="F16" s="56">
        <v>11.08</v>
      </c>
      <c r="G16" s="57">
        <f t="shared" si="0"/>
        <v>21</v>
      </c>
      <c r="H16" s="100">
        <v>300</v>
      </c>
      <c r="I16" s="57">
        <f t="shared" si="1"/>
        <v>12</v>
      </c>
      <c r="J16" s="56">
        <v>4.8</v>
      </c>
      <c r="K16" s="57">
        <f t="shared" si="2"/>
        <v>6</v>
      </c>
      <c r="L16" s="24">
        <f t="shared" si="3"/>
        <v>39</v>
      </c>
      <c r="M16" s="58">
        <f t="shared" si="4"/>
        <v>10</v>
      </c>
    </row>
    <row r="17" spans="1:13" x14ac:dyDescent="0.25">
      <c r="A17" s="20">
        <v>12</v>
      </c>
      <c r="B17" s="53">
        <v>302</v>
      </c>
      <c r="C17" s="54" t="s">
        <v>68</v>
      </c>
      <c r="D17" s="43">
        <v>7</v>
      </c>
      <c r="E17" s="55" t="s">
        <v>60</v>
      </c>
      <c r="F17" s="56">
        <v>10.56</v>
      </c>
      <c r="G17" s="57">
        <f t="shared" si="0"/>
        <v>11</v>
      </c>
      <c r="H17" s="100">
        <v>250</v>
      </c>
      <c r="I17" s="57">
        <f t="shared" si="1"/>
        <v>30</v>
      </c>
      <c r="J17" s="56">
        <v>5.3</v>
      </c>
      <c r="K17" s="57">
        <f t="shared" si="2"/>
        <v>2</v>
      </c>
      <c r="L17" s="24">
        <f t="shared" si="3"/>
        <v>43</v>
      </c>
      <c r="M17" s="58">
        <f t="shared" si="4"/>
        <v>12</v>
      </c>
    </row>
    <row r="18" spans="1:13" x14ac:dyDescent="0.25">
      <c r="A18" s="20">
        <v>13</v>
      </c>
      <c r="B18" s="53">
        <v>212</v>
      </c>
      <c r="C18" s="54" t="s">
        <v>18</v>
      </c>
      <c r="D18" s="43">
        <v>7</v>
      </c>
      <c r="E18" s="55" t="s">
        <v>60</v>
      </c>
      <c r="F18" s="56">
        <v>10.81</v>
      </c>
      <c r="G18" s="57">
        <f t="shared" si="0"/>
        <v>15</v>
      </c>
      <c r="H18" s="100">
        <v>300</v>
      </c>
      <c r="I18" s="57">
        <f t="shared" si="1"/>
        <v>12</v>
      </c>
      <c r="J18" s="56">
        <v>4</v>
      </c>
      <c r="K18" s="57">
        <f t="shared" si="2"/>
        <v>23</v>
      </c>
      <c r="L18" s="24">
        <f t="shared" si="3"/>
        <v>50</v>
      </c>
      <c r="M18" s="58">
        <f t="shared" si="4"/>
        <v>13</v>
      </c>
    </row>
    <row r="19" spans="1:13" x14ac:dyDescent="0.25">
      <c r="A19" s="20">
        <v>14</v>
      </c>
      <c r="B19" s="53">
        <v>213</v>
      </c>
      <c r="C19" s="54" t="s">
        <v>19</v>
      </c>
      <c r="D19" s="43">
        <v>7</v>
      </c>
      <c r="E19" s="55" t="s">
        <v>60</v>
      </c>
      <c r="F19" s="56">
        <v>10.74</v>
      </c>
      <c r="G19" s="57">
        <f t="shared" si="0"/>
        <v>13</v>
      </c>
      <c r="H19" s="100">
        <v>308</v>
      </c>
      <c r="I19" s="57">
        <f t="shared" si="1"/>
        <v>10</v>
      </c>
      <c r="J19" s="56">
        <v>3.6</v>
      </c>
      <c r="K19" s="57">
        <f t="shared" si="2"/>
        <v>28</v>
      </c>
      <c r="L19" s="24">
        <f t="shared" si="3"/>
        <v>51</v>
      </c>
      <c r="M19" s="58">
        <f t="shared" si="4"/>
        <v>14</v>
      </c>
    </row>
    <row r="20" spans="1:13" x14ac:dyDescent="0.25">
      <c r="A20" s="20">
        <v>15</v>
      </c>
      <c r="B20" s="53">
        <v>247</v>
      </c>
      <c r="C20" s="55" t="s">
        <v>27</v>
      </c>
      <c r="D20" s="43">
        <v>7</v>
      </c>
      <c r="E20" s="59" t="s">
        <v>25</v>
      </c>
      <c r="F20" s="56">
        <v>10.99</v>
      </c>
      <c r="G20" s="57">
        <f t="shared" si="0"/>
        <v>18</v>
      </c>
      <c r="H20" s="100">
        <v>280</v>
      </c>
      <c r="I20" s="57">
        <f t="shared" si="1"/>
        <v>20</v>
      </c>
      <c r="J20" s="56">
        <v>4.5</v>
      </c>
      <c r="K20" s="57">
        <f t="shared" si="2"/>
        <v>14</v>
      </c>
      <c r="L20" s="24">
        <f t="shared" si="3"/>
        <v>52</v>
      </c>
      <c r="M20" s="58">
        <f t="shared" si="4"/>
        <v>15</v>
      </c>
    </row>
    <row r="21" spans="1:13" x14ac:dyDescent="0.25">
      <c r="A21" s="20">
        <v>16</v>
      </c>
      <c r="B21" s="53">
        <v>265</v>
      </c>
      <c r="C21" s="60" t="s">
        <v>41</v>
      </c>
      <c r="D21" s="43">
        <v>7</v>
      </c>
      <c r="E21" s="59" t="s">
        <v>62</v>
      </c>
      <c r="F21" s="56">
        <v>11.32</v>
      </c>
      <c r="G21" s="57">
        <f t="shared" si="0"/>
        <v>26</v>
      </c>
      <c r="H21" s="100">
        <v>291</v>
      </c>
      <c r="I21" s="57">
        <f t="shared" si="1"/>
        <v>15</v>
      </c>
      <c r="J21" s="56">
        <v>4.5999999999999996</v>
      </c>
      <c r="K21" s="57">
        <f t="shared" si="2"/>
        <v>11</v>
      </c>
      <c r="L21" s="24">
        <f t="shared" si="3"/>
        <v>52</v>
      </c>
      <c r="M21" s="58">
        <f t="shared" si="4"/>
        <v>15</v>
      </c>
    </row>
    <row r="22" spans="1:13" x14ac:dyDescent="0.25">
      <c r="A22" s="20">
        <v>17</v>
      </c>
      <c r="B22" s="53">
        <v>177</v>
      </c>
      <c r="C22" s="54" t="s">
        <v>1</v>
      </c>
      <c r="D22" s="43">
        <v>7</v>
      </c>
      <c r="E22" s="55" t="s">
        <v>5</v>
      </c>
      <c r="F22" s="56">
        <v>10.61</v>
      </c>
      <c r="G22" s="57">
        <f t="shared" si="0"/>
        <v>12</v>
      </c>
      <c r="H22" s="100">
        <v>304</v>
      </c>
      <c r="I22" s="57">
        <f t="shared" si="1"/>
        <v>11</v>
      </c>
      <c r="J22" s="56">
        <v>3.4</v>
      </c>
      <c r="K22" s="57">
        <f t="shared" si="2"/>
        <v>29</v>
      </c>
      <c r="L22" s="24">
        <f t="shared" si="3"/>
        <v>52</v>
      </c>
      <c r="M22" s="58">
        <f t="shared" si="4"/>
        <v>15</v>
      </c>
    </row>
    <row r="23" spans="1:13" x14ac:dyDescent="0.25">
      <c r="A23" s="20">
        <v>18</v>
      </c>
      <c r="B23" s="53">
        <v>178</v>
      </c>
      <c r="C23" s="54" t="s">
        <v>2</v>
      </c>
      <c r="D23" s="43">
        <v>7</v>
      </c>
      <c r="E23" s="55" t="s">
        <v>5</v>
      </c>
      <c r="F23" s="56">
        <v>11.56</v>
      </c>
      <c r="G23" s="57">
        <f t="shared" si="0"/>
        <v>29</v>
      </c>
      <c r="H23" s="100">
        <v>280</v>
      </c>
      <c r="I23" s="57">
        <f t="shared" si="1"/>
        <v>20</v>
      </c>
      <c r="J23" s="56">
        <v>5.0999999999999996</v>
      </c>
      <c r="K23" s="57">
        <f t="shared" si="2"/>
        <v>4</v>
      </c>
      <c r="L23" s="24">
        <f t="shared" si="3"/>
        <v>53</v>
      </c>
      <c r="M23" s="58">
        <f t="shared" si="4"/>
        <v>18</v>
      </c>
    </row>
    <row r="24" spans="1:13" x14ac:dyDescent="0.25">
      <c r="A24" s="20">
        <v>19</v>
      </c>
      <c r="B24" s="53">
        <v>287</v>
      </c>
      <c r="C24" s="54" t="s">
        <v>34</v>
      </c>
      <c r="D24" s="43">
        <v>7</v>
      </c>
      <c r="E24" s="55" t="s">
        <v>59</v>
      </c>
      <c r="F24" s="56">
        <v>11.12</v>
      </c>
      <c r="G24" s="57">
        <f t="shared" si="0"/>
        <v>22</v>
      </c>
      <c r="H24" s="100">
        <v>290</v>
      </c>
      <c r="I24" s="57">
        <f t="shared" si="1"/>
        <v>16</v>
      </c>
      <c r="J24" s="56">
        <v>4.4000000000000004</v>
      </c>
      <c r="K24" s="57">
        <f t="shared" si="2"/>
        <v>16</v>
      </c>
      <c r="L24" s="24">
        <f t="shared" si="3"/>
        <v>54</v>
      </c>
      <c r="M24" s="58">
        <f t="shared" si="4"/>
        <v>19</v>
      </c>
    </row>
    <row r="25" spans="1:13" x14ac:dyDescent="0.25">
      <c r="A25" s="20">
        <v>20</v>
      </c>
      <c r="B25" s="53">
        <v>236</v>
      </c>
      <c r="C25" s="54" t="s">
        <v>56</v>
      </c>
      <c r="D25" s="43">
        <v>7</v>
      </c>
      <c r="E25" s="55" t="s">
        <v>58</v>
      </c>
      <c r="F25" s="56">
        <v>11.13</v>
      </c>
      <c r="G25" s="57">
        <f t="shared" si="0"/>
        <v>23</v>
      </c>
      <c r="H25" s="100">
        <v>284</v>
      </c>
      <c r="I25" s="57">
        <f t="shared" si="1"/>
        <v>18</v>
      </c>
      <c r="J25" s="56">
        <v>4.4000000000000004</v>
      </c>
      <c r="K25" s="57">
        <f t="shared" si="2"/>
        <v>16</v>
      </c>
      <c r="L25" s="24">
        <f t="shared" si="3"/>
        <v>57</v>
      </c>
      <c r="M25" s="58">
        <f t="shared" si="4"/>
        <v>20</v>
      </c>
    </row>
    <row r="26" spans="1:13" x14ac:dyDescent="0.25">
      <c r="A26" s="20">
        <v>21</v>
      </c>
      <c r="B26" s="53">
        <v>230</v>
      </c>
      <c r="C26" s="54" t="s">
        <v>51</v>
      </c>
      <c r="D26" s="43">
        <v>7</v>
      </c>
      <c r="E26" s="55" t="s">
        <v>58</v>
      </c>
      <c r="F26" s="56">
        <v>10.84</v>
      </c>
      <c r="G26" s="57">
        <f t="shared" si="0"/>
        <v>16</v>
      </c>
      <c r="H26" s="100">
        <v>279</v>
      </c>
      <c r="I26" s="57">
        <f t="shared" si="1"/>
        <v>22</v>
      </c>
      <c r="J26" s="56">
        <v>4.0999999999999996</v>
      </c>
      <c r="K26" s="57">
        <f t="shared" si="2"/>
        <v>20</v>
      </c>
      <c r="L26" s="24">
        <f t="shared" si="3"/>
        <v>58</v>
      </c>
      <c r="M26" s="58">
        <f t="shared" si="4"/>
        <v>21</v>
      </c>
    </row>
    <row r="27" spans="1:13" x14ac:dyDescent="0.25">
      <c r="A27" s="20">
        <v>22</v>
      </c>
      <c r="B27" s="53">
        <v>226</v>
      </c>
      <c r="C27" s="54" t="s">
        <v>85</v>
      </c>
      <c r="D27" s="43">
        <v>7</v>
      </c>
      <c r="E27" s="55" t="s">
        <v>58</v>
      </c>
      <c r="F27" s="56">
        <v>11.22</v>
      </c>
      <c r="G27" s="57">
        <f t="shared" si="0"/>
        <v>25</v>
      </c>
      <c r="H27" s="100">
        <v>294</v>
      </c>
      <c r="I27" s="57">
        <f t="shared" si="1"/>
        <v>14</v>
      </c>
      <c r="J27" s="56">
        <v>4.0999999999999996</v>
      </c>
      <c r="K27" s="57">
        <f t="shared" si="2"/>
        <v>20</v>
      </c>
      <c r="L27" s="24">
        <f t="shared" si="3"/>
        <v>59</v>
      </c>
      <c r="M27" s="58">
        <f t="shared" si="4"/>
        <v>22</v>
      </c>
    </row>
    <row r="28" spans="1:13" x14ac:dyDescent="0.25">
      <c r="A28" s="20">
        <v>23</v>
      </c>
      <c r="B28" s="53">
        <v>214</v>
      </c>
      <c r="C28" s="54" t="s">
        <v>20</v>
      </c>
      <c r="D28" s="43">
        <v>7</v>
      </c>
      <c r="E28" s="55" t="s">
        <v>60</v>
      </c>
      <c r="F28" s="56">
        <v>11.03</v>
      </c>
      <c r="G28" s="57">
        <f t="shared" si="0"/>
        <v>19</v>
      </c>
      <c r="H28" s="100">
        <v>257</v>
      </c>
      <c r="I28" s="57">
        <f t="shared" si="1"/>
        <v>29</v>
      </c>
      <c r="J28" s="56">
        <v>4.5999999999999996</v>
      </c>
      <c r="K28" s="57">
        <f t="shared" si="2"/>
        <v>11</v>
      </c>
      <c r="L28" s="24">
        <f t="shared" si="3"/>
        <v>59</v>
      </c>
      <c r="M28" s="58">
        <f t="shared" si="4"/>
        <v>22</v>
      </c>
    </row>
    <row r="29" spans="1:13" x14ac:dyDescent="0.25">
      <c r="A29" s="20">
        <v>24</v>
      </c>
      <c r="B29" s="53">
        <v>267</v>
      </c>
      <c r="C29" s="54" t="s">
        <v>43</v>
      </c>
      <c r="D29" s="43">
        <v>7</v>
      </c>
      <c r="E29" s="55" t="s">
        <v>62</v>
      </c>
      <c r="F29" s="56">
        <v>10.8</v>
      </c>
      <c r="G29" s="57">
        <f t="shared" si="0"/>
        <v>14</v>
      </c>
      <c r="H29" s="100">
        <v>264</v>
      </c>
      <c r="I29" s="57">
        <f t="shared" si="1"/>
        <v>28</v>
      </c>
      <c r="J29" s="56">
        <v>4.3</v>
      </c>
      <c r="K29" s="57">
        <f t="shared" si="2"/>
        <v>18</v>
      </c>
      <c r="L29" s="24">
        <f t="shared" si="3"/>
        <v>60</v>
      </c>
      <c r="M29" s="58">
        <f t="shared" si="4"/>
        <v>24</v>
      </c>
    </row>
    <row r="30" spans="1:13" x14ac:dyDescent="0.25">
      <c r="A30" s="20">
        <v>25</v>
      </c>
      <c r="B30" s="53">
        <v>289</v>
      </c>
      <c r="C30" s="54" t="s">
        <v>36</v>
      </c>
      <c r="D30" s="43">
        <v>7</v>
      </c>
      <c r="E30" s="55" t="s">
        <v>59</v>
      </c>
      <c r="F30" s="56">
        <v>11.42</v>
      </c>
      <c r="G30" s="57">
        <f t="shared" si="0"/>
        <v>28</v>
      </c>
      <c r="H30" s="100">
        <v>283</v>
      </c>
      <c r="I30" s="57">
        <f t="shared" si="1"/>
        <v>19</v>
      </c>
      <c r="J30" s="56">
        <v>4.5</v>
      </c>
      <c r="K30" s="57">
        <f t="shared" si="2"/>
        <v>14</v>
      </c>
      <c r="L30" s="24">
        <f t="shared" si="3"/>
        <v>61</v>
      </c>
      <c r="M30" s="58">
        <f t="shared" si="4"/>
        <v>25</v>
      </c>
    </row>
    <row r="31" spans="1:13" x14ac:dyDescent="0.25">
      <c r="A31" s="20">
        <v>26</v>
      </c>
      <c r="B31" s="53">
        <v>229</v>
      </c>
      <c r="C31" s="54" t="s">
        <v>50</v>
      </c>
      <c r="D31" s="43">
        <v>7</v>
      </c>
      <c r="E31" s="55" t="s">
        <v>58</v>
      </c>
      <c r="F31" s="56">
        <v>11.97</v>
      </c>
      <c r="G31" s="57">
        <f t="shared" si="0"/>
        <v>31</v>
      </c>
      <c r="H31" s="100">
        <v>266</v>
      </c>
      <c r="I31" s="57">
        <f t="shared" si="1"/>
        <v>26</v>
      </c>
      <c r="J31" s="56">
        <v>4.8</v>
      </c>
      <c r="K31" s="57">
        <f t="shared" si="2"/>
        <v>6</v>
      </c>
      <c r="L31" s="24">
        <f t="shared" si="3"/>
        <v>63</v>
      </c>
      <c r="M31" s="58">
        <f t="shared" si="4"/>
        <v>26</v>
      </c>
    </row>
    <row r="32" spans="1:13" x14ac:dyDescent="0.25">
      <c r="A32" s="20">
        <v>27</v>
      </c>
      <c r="B32" s="53">
        <v>231</v>
      </c>
      <c r="C32" s="54" t="s">
        <v>52</v>
      </c>
      <c r="D32" s="43">
        <v>7</v>
      </c>
      <c r="E32" s="55" t="s">
        <v>58</v>
      </c>
      <c r="F32" s="56">
        <v>11.16</v>
      </c>
      <c r="G32" s="57">
        <f t="shared" si="0"/>
        <v>24</v>
      </c>
      <c r="H32" s="100">
        <v>289</v>
      </c>
      <c r="I32" s="57">
        <f t="shared" si="1"/>
        <v>17</v>
      </c>
      <c r="J32" s="56">
        <v>3.9</v>
      </c>
      <c r="K32" s="57">
        <f t="shared" si="2"/>
        <v>25</v>
      </c>
      <c r="L32" s="24">
        <f t="shared" si="3"/>
        <v>66</v>
      </c>
      <c r="M32" s="58">
        <f t="shared" si="4"/>
        <v>27</v>
      </c>
    </row>
    <row r="33" spans="1:13" x14ac:dyDescent="0.25">
      <c r="A33" s="20">
        <v>28</v>
      </c>
      <c r="B33" s="53">
        <v>261</v>
      </c>
      <c r="C33" s="54" t="s">
        <v>40</v>
      </c>
      <c r="D33" s="43">
        <v>7</v>
      </c>
      <c r="E33" s="55" t="s">
        <v>62</v>
      </c>
      <c r="F33" s="56">
        <v>10.9</v>
      </c>
      <c r="G33" s="57">
        <f t="shared" si="0"/>
        <v>17</v>
      </c>
      <c r="H33" s="100">
        <v>270</v>
      </c>
      <c r="I33" s="57">
        <f t="shared" si="1"/>
        <v>25</v>
      </c>
      <c r="J33" s="56">
        <v>3.8</v>
      </c>
      <c r="K33" s="57">
        <f t="shared" si="2"/>
        <v>26</v>
      </c>
      <c r="L33" s="24">
        <f t="shared" si="3"/>
        <v>68</v>
      </c>
      <c r="M33" s="58">
        <f t="shared" si="4"/>
        <v>28</v>
      </c>
    </row>
    <row r="34" spans="1:13" x14ac:dyDescent="0.25">
      <c r="A34" s="20">
        <v>29</v>
      </c>
      <c r="B34" s="53">
        <v>225</v>
      </c>
      <c r="C34" s="54" t="s">
        <v>47</v>
      </c>
      <c r="D34" s="43">
        <v>7</v>
      </c>
      <c r="E34" s="55" t="s">
        <v>58</v>
      </c>
      <c r="F34" s="56">
        <v>11.07</v>
      </c>
      <c r="G34" s="57">
        <f t="shared" si="0"/>
        <v>20</v>
      </c>
      <c r="H34" s="100">
        <v>226</v>
      </c>
      <c r="I34" s="57">
        <f t="shared" si="1"/>
        <v>31</v>
      </c>
      <c r="J34" s="56">
        <v>3.4</v>
      </c>
      <c r="K34" s="57">
        <f t="shared" si="2"/>
        <v>29</v>
      </c>
      <c r="L34" s="24">
        <f t="shared" si="3"/>
        <v>80</v>
      </c>
      <c r="M34" s="58">
        <f t="shared" si="4"/>
        <v>29</v>
      </c>
    </row>
    <row r="35" spans="1:13" x14ac:dyDescent="0.25">
      <c r="A35" s="20">
        <v>30</v>
      </c>
      <c r="B35" s="53">
        <v>232</v>
      </c>
      <c r="C35" s="54" t="s">
        <v>53</v>
      </c>
      <c r="D35" s="43">
        <v>7</v>
      </c>
      <c r="E35" s="55" t="s">
        <v>58</v>
      </c>
      <c r="F35" s="56">
        <v>11.4</v>
      </c>
      <c r="G35" s="57">
        <f t="shared" si="0"/>
        <v>27</v>
      </c>
      <c r="H35" s="100">
        <v>275</v>
      </c>
      <c r="I35" s="57">
        <f t="shared" si="1"/>
        <v>24</v>
      </c>
      <c r="J35" s="56">
        <v>2.9</v>
      </c>
      <c r="K35" s="57">
        <f t="shared" si="2"/>
        <v>31</v>
      </c>
      <c r="L35" s="24">
        <f t="shared" si="3"/>
        <v>82</v>
      </c>
      <c r="M35" s="58">
        <f t="shared" si="4"/>
        <v>30</v>
      </c>
    </row>
    <row r="36" spans="1:13" ht="15.75" thickBot="1" x14ac:dyDescent="0.3">
      <c r="A36" s="28">
        <v>31</v>
      </c>
      <c r="B36" s="61">
        <v>233</v>
      </c>
      <c r="C36" s="62" t="s">
        <v>54</v>
      </c>
      <c r="D36" s="45">
        <v>7</v>
      </c>
      <c r="E36" s="63" t="s">
        <v>58</v>
      </c>
      <c r="F36" s="64">
        <v>11.63</v>
      </c>
      <c r="G36" s="65">
        <f t="shared" si="0"/>
        <v>30</v>
      </c>
      <c r="H36" s="101">
        <v>266</v>
      </c>
      <c r="I36" s="65">
        <f t="shared" si="1"/>
        <v>26</v>
      </c>
      <c r="J36" s="64">
        <v>3.7</v>
      </c>
      <c r="K36" s="65">
        <f t="shared" si="2"/>
        <v>27</v>
      </c>
      <c r="L36" s="31">
        <f t="shared" si="3"/>
        <v>83</v>
      </c>
      <c r="M36" s="66">
        <f t="shared" si="4"/>
        <v>31</v>
      </c>
    </row>
  </sheetData>
  <sortState ref="B6:M36">
    <sortCondition ref="M6:M36"/>
  </sortState>
  <mergeCells count="14">
    <mergeCell ref="F3:F4"/>
    <mergeCell ref="G3:G4"/>
    <mergeCell ref="H3:H4"/>
    <mergeCell ref="I3:I4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L1:M1"/>
  </mergeCells>
  <pageMargins left="0.51181102362204722" right="0.31496062992125984" top="0.19685039370078741" bottom="0.1968503937007874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07-H 60m</vt:lpstr>
      <vt:lpstr>07-H dálka</vt:lpstr>
      <vt:lpstr>07-H medik</vt:lpstr>
      <vt:lpstr>07-H Trojboj</vt:lpstr>
      <vt:lpstr>07-D 60m</vt:lpstr>
      <vt:lpstr>07-D dálka</vt:lpstr>
      <vt:lpstr>07-D medik</vt:lpstr>
      <vt:lpstr>07-D Trojboj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Kroužel Tomáš</dc:creator>
  <cp:lastModifiedBy>Kroužel Tomáš</cp:lastModifiedBy>
  <cp:lastPrinted>2017-03-05T15:02:11Z</cp:lastPrinted>
  <dcterms:created xsi:type="dcterms:W3CDTF">2017-02-23T08:10:05Z</dcterms:created>
  <dcterms:modified xsi:type="dcterms:W3CDTF">2017-03-10T12:32:13Z</dcterms:modified>
</cp:coreProperties>
</file>